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mc:AlternateContent xmlns:mc="http://schemas.openxmlformats.org/markup-compatibility/2006">
    <mc:Choice Requires="x15">
      <x15ac:absPath xmlns:x15ac="http://schemas.microsoft.com/office/spreadsheetml/2010/11/ac" url="C:\Users\vmetelko\Desktop\Med. potr. material\"/>
    </mc:Choice>
  </mc:AlternateContent>
  <xr:revisionPtr revIDLastSave="0" documentId="13_ncr:1_{5C80CDED-A207-4690-AE8D-6820A19D6750}" xr6:coauthVersionLast="47" xr6:coauthVersionMax="47" xr10:uidLastSave="{00000000-0000-0000-0000-000000000000}"/>
  <bookViews>
    <workbookView xWindow="-120" yWindow="-120" windowWidth="29040" windowHeight="15720" xr2:uid="{00000000-000D-0000-FFFF-FFFF00000000}"/>
  </bookViews>
  <sheets>
    <sheet name="2024" sheetId="3" r:id="rId1"/>
  </sheets>
  <definedNames>
    <definedName name="_xlnm._FilterDatabase" localSheetId="0" hidden="1">'2024'!$A$5:$P$441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55" i="3" l="1"/>
  <c r="H255" i="3"/>
  <c r="L255" i="3" s="1"/>
  <c r="M255" i="3" s="1"/>
  <c r="J254" i="3"/>
  <c r="H254" i="3"/>
  <c r="L254" i="3" s="1"/>
  <c r="M254" i="3" s="1"/>
  <c r="H253" i="3"/>
  <c r="L253" i="3" s="1"/>
  <c r="M253" i="3" s="1"/>
  <c r="J253" i="3"/>
  <c r="J16" i="3"/>
  <c r="H201" i="3"/>
  <c r="H202" i="3"/>
  <c r="H203" i="3"/>
  <c r="L203" i="3" s="1"/>
  <c r="M203" i="3" s="1"/>
  <c r="H204" i="3"/>
  <c r="H205" i="3"/>
  <c r="H206" i="3"/>
  <c r="H207" i="3"/>
  <c r="H208" i="3"/>
  <c r="L208" i="3" s="1"/>
  <c r="M208" i="3" s="1"/>
  <c r="H209" i="3"/>
  <c r="H210" i="3"/>
  <c r="H211" i="3"/>
  <c r="H212" i="3"/>
  <c r="L212" i="3" s="1"/>
  <c r="M212" i="3" s="1"/>
  <c r="H213" i="3"/>
  <c r="L213" i="3" s="1"/>
  <c r="H214" i="3"/>
  <c r="H215" i="3"/>
  <c r="H216" i="3"/>
  <c r="H217" i="3"/>
  <c r="L217" i="3" s="1"/>
  <c r="M217" i="3" s="1"/>
  <c r="H218" i="3"/>
  <c r="H219" i="3"/>
  <c r="H220" i="3"/>
  <c r="H221" i="3"/>
  <c r="H222" i="3"/>
  <c r="H174" i="3"/>
  <c r="L174" i="3" s="1"/>
  <c r="M174" i="3" s="1"/>
  <c r="H175" i="3"/>
  <c r="L175" i="3" s="1"/>
  <c r="H176" i="3"/>
  <c r="H177" i="3"/>
  <c r="L177" i="3" s="1"/>
  <c r="H178" i="3"/>
  <c r="L178" i="3" s="1"/>
  <c r="M178" i="3" s="1"/>
  <c r="H179" i="3"/>
  <c r="L179" i="3" s="1"/>
  <c r="H180" i="3"/>
  <c r="L180" i="3" s="1"/>
  <c r="H181" i="3"/>
  <c r="L181" i="3" s="1"/>
  <c r="H182" i="3"/>
  <c r="L182" i="3" s="1"/>
  <c r="M182" i="3" s="1"/>
  <c r="H183" i="3"/>
  <c r="L183" i="3" s="1"/>
  <c r="H184" i="3"/>
  <c r="L184" i="3" s="1"/>
  <c r="H185" i="3"/>
  <c r="L185" i="3" s="1"/>
  <c r="H186" i="3"/>
  <c r="L186" i="3" s="1"/>
  <c r="M186" i="3" s="1"/>
  <c r="H187" i="3"/>
  <c r="H188" i="3"/>
  <c r="L188" i="3" s="1"/>
  <c r="H189" i="3"/>
  <c r="L189" i="3" s="1"/>
  <c r="H190" i="3"/>
  <c r="L190" i="3" s="1"/>
  <c r="M190" i="3" s="1"/>
  <c r="H191" i="3"/>
  <c r="L191" i="3" s="1"/>
  <c r="H192" i="3"/>
  <c r="L192" i="3" s="1"/>
  <c r="H193" i="3"/>
  <c r="L193" i="3" s="1"/>
  <c r="H194" i="3"/>
  <c r="L194" i="3" s="1"/>
  <c r="M194" i="3" s="1"/>
  <c r="H195" i="3"/>
  <c r="L195" i="3" s="1"/>
  <c r="H196" i="3"/>
  <c r="L196" i="3" s="1"/>
  <c r="H106" i="3"/>
  <c r="L106" i="3" s="1"/>
  <c r="M106" i="3" s="1"/>
  <c r="H107" i="3"/>
  <c r="H108" i="3"/>
  <c r="L108" i="3" s="1"/>
  <c r="M108" i="3" s="1"/>
  <c r="H109" i="3"/>
  <c r="H110" i="3"/>
  <c r="L110" i="3" s="1"/>
  <c r="M110" i="3" s="1"/>
  <c r="H111" i="3"/>
  <c r="L111" i="3" s="1"/>
  <c r="H112" i="3"/>
  <c r="L112" i="3" s="1"/>
  <c r="M112" i="3" s="1"/>
  <c r="H113" i="3"/>
  <c r="H114" i="3"/>
  <c r="L114" i="3" s="1"/>
  <c r="M114" i="3" s="1"/>
  <c r="H115" i="3"/>
  <c r="L115" i="3" s="1"/>
  <c r="H116" i="3"/>
  <c r="L116" i="3" s="1"/>
  <c r="M116" i="3" s="1"/>
  <c r="H117" i="3"/>
  <c r="H118" i="3"/>
  <c r="L118" i="3" s="1"/>
  <c r="M118" i="3" s="1"/>
  <c r="H119" i="3"/>
  <c r="L119" i="3" s="1"/>
  <c r="H120" i="3"/>
  <c r="L120" i="3" s="1"/>
  <c r="M120" i="3" s="1"/>
  <c r="H121" i="3"/>
  <c r="H122" i="3"/>
  <c r="L122" i="3" s="1"/>
  <c r="M122" i="3" s="1"/>
  <c r="H123" i="3"/>
  <c r="L123" i="3" s="1"/>
  <c r="H124" i="3"/>
  <c r="L124" i="3" s="1"/>
  <c r="M124" i="3" s="1"/>
  <c r="H125" i="3"/>
  <c r="H126" i="3"/>
  <c r="L126" i="3" s="1"/>
  <c r="M126" i="3" s="1"/>
  <c r="H127" i="3"/>
  <c r="L127" i="3" s="1"/>
  <c r="H128" i="3"/>
  <c r="L128" i="3" s="1"/>
  <c r="M128" i="3" s="1"/>
  <c r="H129" i="3"/>
  <c r="H130" i="3"/>
  <c r="L130" i="3" s="1"/>
  <c r="M130" i="3" s="1"/>
  <c r="H131" i="3"/>
  <c r="L131" i="3" s="1"/>
  <c r="H132" i="3"/>
  <c r="L132" i="3" s="1"/>
  <c r="M132" i="3" s="1"/>
  <c r="H133" i="3"/>
  <c r="H134" i="3"/>
  <c r="L134" i="3" s="1"/>
  <c r="M134" i="3" s="1"/>
  <c r="H135" i="3"/>
  <c r="L135" i="3" s="1"/>
  <c r="H136" i="3"/>
  <c r="L136" i="3" s="1"/>
  <c r="M136" i="3" s="1"/>
  <c r="H137" i="3"/>
  <c r="H138" i="3"/>
  <c r="L138" i="3" s="1"/>
  <c r="M138" i="3" s="1"/>
  <c r="H139" i="3"/>
  <c r="L139" i="3" s="1"/>
  <c r="H140" i="3"/>
  <c r="L140" i="3" s="1"/>
  <c r="M140" i="3" s="1"/>
  <c r="H141" i="3"/>
  <c r="H142" i="3"/>
  <c r="L142" i="3" s="1"/>
  <c r="M142" i="3" s="1"/>
  <c r="H143" i="3"/>
  <c r="L143" i="3" s="1"/>
  <c r="H144" i="3"/>
  <c r="L144" i="3" s="1"/>
  <c r="M144" i="3" s="1"/>
  <c r="H145" i="3"/>
  <c r="H146" i="3"/>
  <c r="L146" i="3" s="1"/>
  <c r="M146" i="3" s="1"/>
  <c r="H147" i="3"/>
  <c r="L147" i="3" s="1"/>
  <c r="H148" i="3"/>
  <c r="L148" i="3" s="1"/>
  <c r="M148" i="3" s="1"/>
  <c r="H149" i="3"/>
  <c r="H150" i="3"/>
  <c r="L150" i="3" s="1"/>
  <c r="M150" i="3" s="1"/>
  <c r="H151" i="3"/>
  <c r="L151" i="3" s="1"/>
  <c r="H152" i="3"/>
  <c r="L152" i="3" s="1"/>
  <c r="M152" i="3" s="1"/>
  <c r="H153" i="3"/>
  <c r="H154" i="3"/>
  <c r="L154" i="3" s="1"/>
  <c r="M154" i="3" s="1"/>
  <c r="H155" i="3"/>
  <c r="L155" i="3" s="1"/>
  <c r="H156" i="3"/>
  <c r="L156" i="3" s="1"/>
  <c r="M156" i="3" s="1"/>
  <c r="H157" i="3"/>
  <c r="H158" i="3"/>
  <c r="L158" i="3" s="1"/>
  <c r="M158" i="3" s="1"/>
  <c r="H159" i="3"/>
  <c r="L159" i="3" s="1"/>
  <c r="H160" i="3"/>
  <c r="L160" i="3" s="1"/>
  <c r="M160" i="3" s="1"/>
  <c r="H161" i="3"/>
  <c r="H162" i="3"/>
  <c r="L162" i="3" s="1"/>
  <c r="M162" i="3" s="1"/>
  <c r="H163" i="3"/>
  <c r="L163" i="3" s="1"/>
  <c r="H164" i="3"/>
  <c r="L164" i="3" s="1"/>
  <c r="M164" i="3" s="1"/>
  <c r="H165" i="3"/>
  <c r="H166" i="3"/>
  <c r="L166" i="3" s="1"/>
  <c r="M166" i="3" s="1"/>
  <c r="H167" i="3"/>
  <c r="L167" i="3" s="1"/>
  <c r="H168" i="3"/>
  <c r="L168" i="3" s="1"/>
  <c r="M168" i="3" s="1"/>
  <c r="H169" i="3"/>
  <c r="H98" i="3"/>
  <c r="H99" i="3"/>
  <c r="L99" i="3" s="1"/>
  <c r="M99" i="3" s="1"/>
  <c r="H100" i="3"/>
  <c r="L100" i="3" s="1"/>
  <c r="M100" i="3" s="1"/>
  <c r="H101" i="3"/>
  <c r="L101" i="3" s="1"/>
  <c r="M101" i="3" s="1"/>
  <c r="H9" i="3"/>
  <c r="L9" i="3" s="1"/>
  <c r="M9" i="3" s="1"/>
  <c r="H10" i="3"/>
  <c r="L10" i="3" s="1"/>
  <c r="M10" i="3" s="1"/>
  <c r="H11" i="3"/>
  <c r="L11" i="3" s="1"/>
  <c r="M11" i="3" s="1"/>
  <c r="H12" i="3"/>
  <c r="H13" i="3"/>
  <c r="L13" i="3" s="1"/>
  <c r="M13" i="3" s="1"/>
  <c r="H14" i="3"/>
  <c r="L14" i="3" s="1"/>
  <c r="M14" i="3" s="1"/>
  <c r="H15" i="3"/>
  <c r="L15" i="3" s="1"/>
  <c r="M15" i="3" s="1"/>
  <c r="H16" i="3"/>
  <c r="H17" i="3"/>
  <c r="L17" i="3" s="1"/>
  <c r="M17" i="3" s="1"/>
  <c r="H18" i="3"/>
  <c r="L18" i="3" s="1"/>
  <c r="M18" i="3" s="1"/>
  <c r="H19" i="3"/>
  <c r="L19" i="3" s="1"/>
  <c r="M19" i="3" s="1"/>
  <c r="H20" i="3"/>
  <c r="H21" i="3"/>
  <c r="L21" i="3" s="1"/>
  <c r="M21" i="3" s="1"/>
  <c r="H22" i="3"/>
  <c r="L22" i="3" s="1"/>
  <c r="M22" i="3" s="1"/>
  <c r="H23" i="3"/>
  <c r="L23" i="3" s="1"/>
  <c r="M23" i="3" s="1"/>
  <c r="H24" i="3"/>
  <c r="H25" i="3"/>
  <c r="L25" i="3" s="1"/>
  <c r="M25" i="3" s="1"/>
  <c r="H26" i="3"/>
  <c r="L26" i="3" s="1"/>
  <c r="M26" i="3" s="1"/>
  <c r="H27" i="3"/>
  <c r="L27" i="3" s="1"/>
  <c r="M27" i="3" s="1"/>
  <c r="H28" i="3"/>
  <c r="H29" i="3"/>
  <c r="L29" i="3" s="1"/>
  <c r="M29" i="3" s="1"/>
  <c r="H30" i="3"/>
  <c r="L30" i="3" s="1"/>
  <c r="M30" i="3" s="1"/>
  <c r="H31" i="3"/>
  <c r="L31" i="3" s="1"/>
  <c r="M31" i="3" s="1"/>
  <c r="H32" i="3"/>
  <c r="H33" i="3"/>
  <c r="L33" i="3" s="1"/>
  <c r="M33" i="3" s="1"/>
  <c r="H34" i="3"/>
  <c r="L34" i="3" s="1"/>
  <c r="M34" i="3" s="1"/>
  <c r="H35" i="3"/>
  <c r="L35" i="3" s="1"/>
  <c r="M35" i="3" s="1"/>
  <c r="H36" i="3"/>
  <c r="H37" i="3"/>
  <c r="L37" i="3" s="1"/>
  <c r="M37" i="3" s="1"/>
  <c r="H38" i="3"/>
  <c r="L38" i="3" s="1"/>
  <c r="M38" i="3" s="1"/>
  <c r="H39" i="3"/>
  <c r="L39" i="3" s="1"/>
  <c r="M39" i="3" s="1"/>
  <c r="H40" i="3"/>
  <c r="H41" i="3"/>
  <c r="L41" i="3" s="1"/>
  <c r="M41" i="3" s="1"/>
  <c r="H42" i="3"/>
  <c r="L42" i="3" s="1"/>
  <c r="M42" i="3" s="1"/>
  <c r="H43" i="3"/>
  <c r="L43" i="3" s="1"/>
  <c r="M43" i="3" s="1"/>
  <c r="H44" i="3"/>
  <c r="H45" i="3"/>
  <c r="L45" i="3" s="1"/>
  <c r="M45" i="3" s="1"/>
  <c r="H46" i="3"/>
  <c r="L46" i="3" s="1"/>
  <c r="M46" i="3" s="1"/>
  <c r="H47" i="3"/>
  <c r="L47" i="3" s="1"/>
  <c r="M47" i="3" s="1"/>
  <c r="H48" i="3"/>
  <c r="H49" i="3"/>
  <c r="L49" i="3" s="1"/>
  <c r="M49" i="3" s="1"/>
  <c r="H50" i="3"/>
  <c r="L50" i="3" s="1"/>
  <c r="M50" i="3" s="1"/>
  <c r="H51" i="3"/>
  <c r="L51" i="3" s="1"/>
  <c r="M51" i="3" s="1"/>
  <c r="H52" i="3"/>
  <c r="H53" i="3"/>
  <c r="L53" i="3" s="1"/>
  <c r="M53" i="3" s="1"/>
  <c r="H54" i="3"/>
  <c r="L54" i="3" s="1"/>
  <c r="M54" i="3" s="1"/>
  <c r="H55" i="3"/>
  <c r="L55" i="3" s="1"/>
  <c r="M55" i="3" s="1"/>
  <c r="H56" i="3"/>
  <c r="H57" i="3"/>
  <c r="L57" i="3" s="1"/>
  <c r="M57" i="3" s="1"/>
  <c r="H58" i="3"/>
  <c r="L58" i="3" s="1"/>
  <c r="M58" i="3" s="1"/>
  <c r="H59" i="3"/>
  <c r="L59" i="3" s="1"/>
  <c r="M59" i="3" s="1"/>
  <c r="H60" i="3"/>
  <c r="H61" i="3"/>
  <c r="L61" i="3" s="1"/>
  <c r="M61" i="3" s="1"/>
  <c r="H62" i="3"/>
  <c r="L62" i="3" s="1"/>
  <c r="M62" i="3" s="1"/>
  <c r="H63" i="3"/>
  <c r="L63" i="3" s="1"/>
  <c r="M63" i="3" s="1"/>
  <c r="H64" i="3"/>
  <c r="H65" i="3"/>
  <c r="L65" i="3" s="1"/>
  <c r="M65" i="3" s="1"/>
  <c r="H66" i="3"/>
  <c r="L66" i="3" s="1"/>
  <c r="M66" i="3" s="1"/>
  <c r="H67" i="3"/>
  <c r="L67" i="3" s="1"/>
  <c r="M67" i="3" s="1"/>
  <c r="H68" i="3"/>
  <c r="H69" i="3"/>
  <c r="L69" i="3" s="1"/>
  <c r="M69" i="3" s="1"/>
  <c r="H70" i="3"/>
  <c r="L70" i="3" s="1"/>
  <c r="M70" i="3" s="1"/>
  <c r="H71" i="3"/>
  <c r="L71" i="3" s="1"/>
  <c r="M71" i="3" s="1"/>
  <c r="H72" i="3"/>
  <c r="H73" i="3"/>
  <c r="L73" i="3" s="1"/>
  <c r="M73" i="3" s="1"/>
  <c r="H74" i="3"/>
  <c r="L74" i="3" s="1"/>
  <c r="M74" i="3" s="1"/>
  <c r="H75" i="3"/>
  <c r="L75" i="3" s="1"/>
  <c r="M75" i="3" s="1"/>
  <c r="H76" i="3"/>
  <c r="H77" i="3"/>
  <c r="L77" i="3" s="1"/>
  <c r="M77" i="3" s="1"/>
  <c r="H78" i="3"/>
  <c r="L78" i="3" s="1"/>
  <c r="M78" i="3" s="1"/>
  <c r="H79" i="3"/>
  <c r="L79" i="3" s="1"/>
  <c r="M79" i="3" s="1"/>
  <c r="H80" i="3"/>
  <c r="H81" i="3"/>
  <c r="L81" i="3" s="1"/>
  <c r="M81" i="3" s="1"/>
  <c r="H82" i="3"/>
  <c r="L82" i="3" s="1"/>
  <c r="M82" i="3" s="1"/>
  <c r="H83" i="3"/>
  <c r="L83" i="3" s="1"/>
  <c r="M83" i="3" s="1"/>
  <c r="H84" i="3"/>
  <c r="H85" i="3"/>
  <c r="L85" i="3" s="1"/>
  <c r="M85" i="3" s="1"/>
  <c r="H86" i="3"/>
  <c r="L86" i="3" s="1"/>
  <c r="M86" i="3" s="1"/>
  <c r="H87" i="3"/>
  <c r="L87" i="3" s="1"/>
  <c r="M87" i="3" s="1"/>
  <c r="H88" i="3"/>
  <c r="H89" i="3"/>
  <c r="L89" i="3" s="1"/>
  <c r="M89" i="3" s="1"/>
  <c r="H90" i="3"/>
  <c r="L90" i="3" s="1"/>
  <c r="M90" i="3" s="1"/>
  <c r="H91" i="3"/>
  <c r="L91" i="3" s="1"/>
  <c r="M91" i="3" s="1"/>
  <c r="H92" i="3"/>
  <c r="H93" i="3"/>
  <c r="L93" i="3" s="1"/>
  <c r="M93" i="3" s="1"/>
  <c r="L107" i="3"/>
  <c r="J434" i="3"/>
  <c r="H434" i="3"/>
  <c r="L434" i="3" s="1"/>
  <c r="M434" i="3" s="1"/>
  <c r="J439" i="3"/>
  <c r="H439" i="3"/>
  <c r="L439" i="3" s="1"/>
  <c r="M439" i="3" s="1"/>
  <c r="J438" i="3"/>
  <c r="H438" i="3"/>
  <c r="L438" i="3" s="1"/>
  <c r="M438" i="3" s="1"/>
  <c r="J437" i="3"/>
  <c r="H437" i="3"/>
  <c r="L437" i="3" s="1"/>
  <c r="M437" i="3" s="1"/>
  <c r="J436" i="3"/>
  <c r="H436" i="3"/>
  <c r="L436" i="3" s="1"/>
  <c r="M436" i="3" s="1"/>
  <c r="J435" i="3"/>
  <c r="H435" i="3"/>
  <c r="L435" i="3" s="1"/>
  <c r="M435" i="3" s="1"/>
  <c r="J433" i="3"/>
  <c r="H433" i="3"/>
  <c r="L433" i="3" s="1"/>
  <c r="M433" i="3" s="1"/>
  <c r="J432" i="3"/>
  <c r="H432" i="3"/>
  <c r="L432" i="3" s="1"/>
  <c r="M432" i="3" s="1"/>
  <c r="J431" i="3"/>
  <c r="H431" i="3"/>
  <c r="L431" i="3" s="1"/>
  <c r="M431" i="3" s="1"/>
  <c r="J430" i="3"/>
  <c r="H430" i="3"/>
  <c r="L430" i="3" s="1"/>
  <c r="M430" i="3" s="1"/>
  <c r="J429" i="3"/>
  <c r="H429" i="3"/>
  <c r="L429" i="3" s="1"/>
  <c r="M429" i="3" s="1"/>
  <c r="J428" i="3"/>
  <c r="H428" i="3"/>
  <c r="L428" i="3" s="1"/>
  <c r="M428" i="3" s="1"/>
  <c r="J427" i="3"/>
  <c r="H427" i="3"/>
  <c r="L427" i="3" s="1"/>
  <c r="M427" i="3" s="1"/>
  <c r="J426" i="3"/>
  <c r="H426" i="3"/>
  <c r="L426" i="3" s="1"/>
  <c r="M426" i="3" s="1"/>
  <c r="J422" i="3"/>
  <c r="H422" i="3"/>
  <c r="H423" i="3" s="1"/>
  <c r="J418" i="3"/>
  <c r="H418" i="3"/>
  <c r="L418" i="3" s="1"/>
  <c r="M418" i="3" s="1"/>
  <c r="J417" i="3"/>
  <c r="H417" i="3"/>
  <c r="L417" i="3" s="1"/>
  <c r="M417" i="3" s="1"/>
  <c r="J416" i="3"/>
  <c r="H416" i="3"/>
  <c r="L416" i="3" s="1"/>
  <c r="M416" i="3" s="1"/>
  <c r="J415" i="3"/>
  <c r="H415" i="3"/>
  <c r="L415" i="3" s="1"/>
  <c r="M415" i="3" s="1"/>
  <c r="J414" i="3"/>
  <c r="H414" i="3"/>
  <c r="L414" i="3" s="1"/>
  <c r="M414" i="3" s="1"/>
  <c r="J413" i="3"/>
  <c r="H413" i="3"/>
  <c r="L413" i="3" s="1"/>
  <c r="M413" i="3" s="1"/>
  <c r="J412" i="3"/>
  <c r="H412" i="3"/>
  <c r="L412" i="3" s="1"/>
  <c r="M412" i="3" s="1"/>
  <c r="J411" i="3"/>
  <c r="H411" i="3"/>
  <c r="L411" i="3" s="1"/>
  <c r="M411" i="3" s="1"/>
  <c r="J410" i="3"/>
  <c r="H410" i="3"/>
  <c r="L410" i="3" s="1"/>
  <c r="M410" i="3" s="1"/>
  <c r="J409" i="3"/>
  <c r="H409" i="3"/>
  <c r="L409" i="3" s="1"/>
  <c r="M409" i="3" s="1"/>
  <c r="J408" i="3"/>
  <c r="H408" i="3"/>
  <c r="L408" i="3" s="1"/>
  <c r="M408" i="3" s="1"/>
  <c r="J407" i="3"/>
  <c r="H407" i="3"/>
  <c r="L407" i="3" s="1"/>
  <c r="M407" i="3" s="1"/>
  <c r="J406" i="3"/>
  <c r="H406" i="3"/>
  <c r="L406" i="3" s="1"/>
  <c r="M406" i="3" s="1"/>
  <c r="J402" i="3"/>
  <c r="H402" i="3"/>
  <c r="L402" i="3" s="1"/>
  <c r="M402" i="3" s="1"/>
  <c r="J401" i="3"/>
  <c r="H401" i="3"/>
  <c r="L401" i="3" s="1"/>
  <c r="M401" i="3" s="1"/>
  <c r="J397" i="3"/>
  <c r="H397" i="3"/>
  <c r="L397" i="3" s="1"/>
  <c r="M397" i="3" s="1"/>
  <c r="J396" i="3"/>
  <c r="H396" i="3"/>
  <c r="L396" i="3" s="1"/>
  <c r="M396" i="3" s="1"/>
  <c r="J392" i="3"/>
  <c r="H392" i="3"/>
  <c r="L392" i="3" s="1"/>
  <c r="M392" i="3" s="1"/>
  <c r="J391" i="3"/>
  <c r="H391" i="3"/>
  <c r="L391" i="3" s="1"/>
  <c r="M391" i="3" s="1"/>
  <c r="J387" i="3"/>
  <c r="H387" i="3"/>
  <c r="L387" i="3" s="1"/>
  <c r="M387" i="3" s="1"/>
  <c r="J386" i="3"/>
  <c r="H386" i="3"/>
  <c r="L386" i="3" s="1"/>
  <c r="M386" i="3" s="1"/>
  <c r="J385" i="3"/>
  <c r="H385" i="3"/>
  <c r="L385" i="3" s="1"/>
  <c r="M385" i="3" s="1"/>
  <c r="J384" i="3"/>
  <c r="H384" i="3"/>
  <c r="L384" i="3" s="1"/>
  <c r="M384" i="3" s="1"/>
  <c r="J383" i="3"/>
  <c r="H383" i="3"/>
  <c r="L383" i="3" s="1"/>
  <c r="M383" i="3" s="1"/>
  <c r="J379" i="3"/>
  <c r="H379" i="3"/>
  <c r="L379" i="3" s="1"/>
  <c r="M379" i="3" s="1"/>
  <c r="J378" i="3"/>
  <c r="H378" i="3"/>
  <c r="L378" i="3" s="1"/>
  <c r="M378" i="3" s="1"/>
  <c r="J377" i="3"/>
  <c r="H377" i="3"/>
  <c r="L377" i="3" s="1"/>
  <c r="M377" i="3" s="1"/>
  <c r="J376" i="3"/>
  <c r="H376" i="3"/>
  <c r="L376" i="3" s="1"/>
  <c r="M376" i="3" s="1"/>
  <c r="J375" i="3"/>
  <c r="H375" i="3"/>
  <c r="L375" i="3" s="1"/>
  <c r="M375" i="3" s="1"/>
  <c r="J374" i="3"/>
  <c r="H374" i="3"/>
  <c r="L374" i="3" s="1"/>
  <c r="M374" i="3" s="1"/>
  <c r="J373" i="3"/>
  <c r="H373" i="3"/>
  <c r="L373" i="3" s="1"/>
  <c r="M373" i="3" s="1"/>
  <c r="J372" i="3"/>
  <c r="H372" i="3"/>
  <c r="L372" i="3" s="1"/>
  <c r="M372" i="3" s="1"/>
  <c r="J371" i="3"/>
  <c r="H371" i="3"/>
  <c r="L371" i="3" s="1"/>
  <c r="M371" i="3" s="1"/>
  <c r="J370" i="3"/>
  <c r="H370" i="3"/>
  <c r="L370" i="3" s="1"/>
  <c r="M370" i="3" s="1"/>
  <c r="J369" i="3"/>
  <c r="H369" i="3"/>
  <c r="L369" i="3" s="1"/>
  <c r="M369" i="3" s="1"/>
  <c r="J368" i="3"/>
  <c r="H368" i="3"/>
  <c r="L368" i="3" s="1"/>
  <c r="M368" i="3" s="1"/>
  <c r="J367" i="3"/>
  <c r="H367" i="3"/>
  <c r="L367" i="3" s="1"/>
  <c r="M367" i="3" s="1"/>
  <c r="J366" i="3"/>
  <c r="H366" i="3"/>
  <c r="L366" i="3" s="1"/>
  <c r="M366" i="3" s="1"/>
  <c r="J365" i="3"/>
  <c r="H365" i="3"/>
  <c r="L365" i="3" s="1"/>
  <c r="M365" i="3" s="1"/>
  <c r="J364" i="3"/>
  <c r="H364" i="3"/>
  <c r="L364" i="3" s="1"/>
  <c r="M364" i="3" s="1"/>
  <c r="J363" i="3"/>
  <c r="H363" i="3"/>
  <c r="L363" i="3" s="1"/>
  <c r="M363" i="3" s="1"/>
  <c r="J362" i="3"/>
  <c r="H362" i="3"/>
  <c r="L362" i="3" s="1"/>
  <c r="M362" i="3" s="1"/>
  <c r="J358" i="3"/>
  <c r="H358" i="3"/>
  <c r="L358" i="3" s="1"/>
  <c r="M358" i="3" s="1"/>
  <c r="J357" i="3"/>
  <c r="H357" i="3"/>
  <c r="L357" i="3" s="1"/>
  <c r="M357" i="3" s="1"/>
  <c r="J356" i="3"/>
  <c r="H356" i="3"/>
  <c r="L356" i="3" s="1"/>
  <c r="M356" i="3" s="1"/>
  <c r="J355" i="3"/>
  <c r="H355" i="3"/>
  <c r="L355" i="3" s="1"/>
  <c r="M355" i="3" s="1"/>
  <c r="J354" i="3"/>
  <c r="H354" i="3"/>
  <c r="L354" i="3" s="1"/>
  <c r="M354" i="3" s="1"/>
  <c r="J353" i="3"/>
  <c r="H353" i="3"/>
  <c r="L353" i="3" s="1"/>
  <c r="M353" i="3" s="1"/>
  <c r="J352" i="3"/>
  <c r="H352" i="3"/>
  <c r="L352" i="3" s="1"/>
  <c r="M352" i="3" s="1"/>
  <c r="J351" i="3"/>
  <c r="H351" i="3"/>
  <c r="L351" i="3" s="1"/>
  <c r="M351" i="3" s="1"/>
  <c r="J350" i="3"/>
  <c r="H350" i="3"/>
  <c r="L350" i="3" s="1"/>
  <c r="M350" i="3" s="1"/>
  <c r="J349" i="3"/>
  <c r="H349" i="3"/>
  <c r="L349" i="3" s="1"/>
  <c r="M349" i="3" s="1"/>
  <c r="J348" i="3"/>
  <c r="H348" i="3"/>
  <c r="L348" i="3" s="1"/>
  <c r="M348" i="3" s="1"/>
  <c r="J347" i="3"/>
  <c r="H347" i="3"/>
  <c r="L347" i="3" s="1"/>
  <c r="M347" i="3" s="1"/>
  <c r="J346" i="3"/>
  <c r="H346" i="3"/>
  <c r="L346" i="3" s="1"/>
  <c r="M346" i="3" s="1"/>
  <c r="J345" i="3"/>
  <c r="H345" i="3"/>
  <c r="L345" i="3" s="1"/>
  <c r="M345" i="3" s="1"/>
  <c r="J344" i="3"/>
  <c r="H344" i="3"/>
  <c r="L344" i="3" s="1"/>
  <c r="M344" i="3" s="1"/>
  <c r="J343" i="3"/>
  <c r="H343" i="3"/>
  <c r="L343" i="3" s="1"/>
  <c r="M343" i="3" s="1"/>
  <c r="J342" i="3"/>
  <c r="H342" i="3"/>
  <c r="L342" i="3" s="1"/>
  <c r="M342" i="3" s="1"/>
  <c r="J341" i="3"/>
  <c r="H341" i="3"/>
  <c r="L341" i="3" s="1"/>
  <c r="M341" i="3" s="1"/>
  <c r="J340" i="3"/>
  <c r="H340" i="3"/>
  <c r="L340" i="3" s="1"/>
  <c r="M340" i="3" s="1"/>
  <c r="J339" i="3"/>
  <c r="H339" i="3"/>
  <c r="L339" i="3" s="1"/>
  <c r="M339" i="3" s="1"/>
  <c r="J338" i="3"/>
  <c r="H338" i="3"/>
  <c r="L338" i="3" s="1"/>
  <c r="M338" i="3" s="1"/>
  <c r="J337" i="3"/>
  <c r="H337" i="3"/>
  <c r="L337" i="3" s="1"/>
  <c r="M337" i="3" s="1"/>
  <c r="J336" i="3"/>
  <c r="H336" i="3"/>
  <c r="L336" i="3" s="1"/>
  <c r="M336" i="3" s="1"/>
  <c r="J335" i="3"/>
  <c r="H335" i="3"/>
  <c r="L335" i="3" s="1"/>
  <c r="M335" i="3" s="1"/>
  <c r="J334" i="3"/>
  <c r="H334" i="3"/>
  <c r="L334" i="3" s="1"/>
  <c r="M334" i="3" s="1"/>
  <c r="J330" i="3"/>
  <c r="H330" i="3"/>
  <c r="H331" i="3" s="1"/>
  <c r="J326" i="3"/>
  <c r="H326" i="3"/>
  <c r="L326" i="3" s="1"/>
  <c r="M326" i="3" s="1"/>
  <c r="J325" i="3"/>
  <c r="H325" i="3"/>
  <c r="L325" i="3" s="1"/>
  <c r="M325" i="3" s="1"/>
  <c r="J321" i="3"/>
  <c r="H321" i="3"/>
  <c r="H322" i="3" s="1"/>
  <c r="J317" i="3"/>
  <c r="H317" i="3"/>
  <c r="L317" i="3" s="1"/>
  <c r="M317" i="3" s="1"/>
  <c r="J316" i="3"/>
  <c r="H316" i="3"/>
  <c r="L316" i="3" s="1"/>
  <c r="M316" i="3" s="1"/>
  <c r="J312" i="3"/>
  <c r="H312" i="3"/>
  <c r="L312" i="3" s="1"/>
  <c r="M312" i="3" s="1"/>
  <c r="J311" i="3"/>
  <c r="H311" i="3"/>
  <c r="L311" i="3" s="1"/>
  <c r="M311" i="3" s="1"/>
  <c r="J307" i="3"/>
  <c r="H307" i="3"/>
  <c r="L307" i="3" s="1"/>
  <c r="M307" i="3" s="1"/>
  <c r="J306" i="3"/>
  <c r="H306" i="3"/>
  <c r="L306" i="3" s="1"/>
  <c r="M306" i="3" s="1"/>
  <c r="J305" i="3"/>
  <c r="H305" i="3"/>
  <c r="L305" i="3" s="1"/>
  <c r="M305" i="3" s="1"/>
  <c r="J304" i="3"/>
  <c r="H304" i="3"/>
  <c r="L304" i="3" s="1"/>
  <c r="M304" i="3" s="1"/>
  <c r="J303" i="3"/>
  <c r="H303" i="3"/>
  <c r="L303" i="3" s="1"/>
  <c r="M303" i="3" s="1"/>
  <c r="J302" i="3"/>
  <c r="H302" i="3"/>
  <c r="L302" i="3" s="1"/>
  <c r="M302" i="3" s="1"/>
  <c r="J301" i="3"/>
  <c r="H301" i="3"/>
  <c r="L301" i="3" s="1"/>
  <c r="M301" i="3" s="1"/>
  <c r="J300" i="3"/>
  <c r="H300" i="3"/>
  <c r="L300" i="3" s="1"/>
  <c r="M300" i="3" s="1"/>
  <c r="J299" i="3"/>
  <c r="H299" i="3"/>
  <c r="L299" i="3" s="1"/>
  <c r="M299" i="3" s="1"/>
  <c r="J298" i="3"/>
  <c r="H298" i="3"/>
  <c r="L298" i="3" s="1"/>
  <c r="M298" i="3" s="1"/>
  <c r="J297" i="3"/>
  <c r="H297" i="3"/>
  <c r="L297" i="3" s="1"/>
  <c r="M297" i="3" s="1"/>
  <c r="J296" i="3"/>
  <c r="H296" i="3"/>
  <c r="L296" i="3" s="1"/>
  <c r="M296" i="3" s="1"/>
  <c r="J295" i="3"/>
  <c r="H295" i="3"/>
  <c r="L295" i="3" s="1"/>
  <c r="M295" i="3" s="1"/>
  <c r="J294" i="3"/>
  <c r="H294" i="3"/>
  <c r="L294" i="3" s="1"/>
  <c r="M294" i="3" s="1"/>
  <c r="J293" i="3"/>
  <c r="H293" i="3"/>
  <c r="L293" i="3" s="1"/>
  <c r="M293" i="3" s="1"/>
  <c r="J292" i="3"/>
  <c r="H292" i="3"/>
  <c r="L292" i="3" s="1"/>
  <c r="M292" i="3" s="1"/>
  <c r="J291" i="3"/>
  <c r="H291" i="3"/>
  <c r="L291" i="3" s="1"/>
  <c r="M291" i="3" s="1"/>
  <c r="J290" i="3"/>
  <c r="H290" i="3"/>
  <c r="L290" i="3" s="1"/>
  <c r="M290" i="3" s="1"/>
  <c r="J289" i="3"/>
  <c r="H289" i="3"/>
  <c r="L289" i="3" s="1"/>
  <c r="M289" i="3" s="1"/>
  <c r="J288" i="3"/>
  <c r="H288" i="3"/>
  <c r="L288" i="3" s="1"/>
  <c r="M288" i="3" s="1"/>
  <c r="J287" i="3"/>
  <c r="H287" i="3"/>
  <c r="L287" i="3" s="1"/>
  <c r="M287" i="3" s="1"/>
  <c r="J286" i="3"/>
  <c r="H286" i="3"/>
  <c r="L286" i="3" s="1"/>
  <c r="M286" i="3" s="1"/>
  <c r="J285" i="3"/>
  <c r="H285" i="3"/>
  <c r="L285" i="3" s="1"/>
  <c r="M285" i="3" s="1"/>
  <c r="J284" i="3"/>
  <c r="H284" i="3"/>
  <c r="L284" i="3" s="1"/>
  <c r="M284" i="3" s="1"/>
  <c r="J283" i="3"/>
  <c r="H283" i="3"/>
  <c r="L283" i="3" s="1"/>
  <c r="M283" i="3" s="1"/>
  <c r="J282" i="3"/>
  <c r="H282" i="3"/>
  <c r="L282" i="3" s="1"/>
  <c r="M282" i="3" s="1"/>
  <c r="J281" i="3"/>
  <c r="H281" i="3"/>
  <c r="L281" i="3" s="1"/>
  <c r="M281" i="3" s="1"/>
  <c r="J280" i="3"/>
  <c r="H280" i="3"/>
  <c r="L280" i="3" s="1"/>
  <c r="M280" i="3" s="1"/>
  <c r="J279" i="3"/>
  <c r="H279" i="3"/>
  <c r="L279" i="3" s="1"/>
  <c r="M279" i="3" s="1"/>
  <c r="J276" i="3"/>
  <c r="H276" i="3"/>
  <c r="L276" i="3" s="1"/>
  <c r="M276" i="3" s="1"/>
  <c r="J275" i="3"/>
  <c r="H275" i="3"/>
  <c r="L275" i="3" s="1"/>
  <c r="M275" i="3" s="1"/>
  <c r="J274" i="3"/>
  <c r="H274" i="3"/>
  <c r="L274" i="3" s="1"/>
  <c r="M274" i="3" s="1"/>
  <c r="J273" i="3"/>
  <c r="H273" i="3"/>
  <c r="L273" i="3" s="1"/>
  <c r="M273" i="3" s="1"/>
  <c r="J272" i="3"/>
  <c r="H272" i="3"/>
  <c r="L272" i="3" s="1"/>
  <c r="M272" i="3" s="1"/>
  <c r="J271" i="3"/>
  <c r="H271" i="3"/>
  <c r="L271" i="3" s="1"/>
  <c r="M271" i="3" s="1"/>
  <c r="J270" i="3"/>
  <c r="H270" i="3"/>
  <c r="L270" i="3" s="1"/>
  <c r="M270" i="3" s="1"/>
  <c r="J269" i="3"/>
  <c r="H269" i="3"/>
  <c r="L269" i="3" s="1"/>
  <c r="M269" i="3" s="1"/>
  <c r="J268" i="3"/>
  <c r="H268" i="3"/>
  <c r="L268" i="3" s="1"/>
  <c r="M268" i="3" s="1"/>
  <c r="J267" i="3"/>
  <c r="H267" i="3"/>
  <c r="L267" i="3" s="1"/>
  <c r="M267" i="3" s="1"/>
  <c r="J266" i="3"/>
  <c r="H266" i="3"/>
  <c r="L266" i="3" s="1"/>
  <c r="M266" i="3" s="1"/>
  <c r="J265" i="3"/>
  <c r="H265" i="3"/>
  <c r="L265" i="3" s="1"/>
  <c r="M265" i="3" s="1"/>
  <c r="J264" i="3"/>
  <c r="H264" i="3"/>
  <c r="L264" i="3" s="1"/>
  <c r="M264" i="3" s="1"/>
  <c r="J263" i="3"/>
  <c r="H263" i="3"/>
  <c r="L263" i="3" s="1"/>
  <c r="M263" i="3" s="1"/>
  <c r="J262" i="3"/>
  <c r="H262" i="3"/>
  <c r="L262" i="3" s="1"/>
  <c r="M262" i="3" s="1"/>
  <c r="J261" i="3"/>
  <c r="H261" i="3"/>
  <c r="L261" i="3" s="1"/>
  <c r="M261" i="3" s="1"/>
  <c r="J260" i="3"/>
  <c r="H260" i="3"/>
  <c r="L260" i="3" s="1"/>
  <c r="M260" i="3" s="1"/>
  <c r="J259" i="3"/>
  <c r="H259" i="3"/>
  <c r="L259" i="3" s="1"/>
  <c r="M259" i="3" s="1"/>
  <c r="J252" i="3"/>
  <c r="H252" i="3"/>
  <c r="L252" i="3" s="1"/>
  <c r="M252" i="3" s="1"/>
  <c r="J251" i="3"/>
  <c r="H251" i="3"/>
  <c r="L251" i="3" s="1"/>
  <c r="M251" i="3" s="1"/>
  <c r="J250" i="3"/>
  <c r="H250" i="3"/>
  <c r="L250" i="3" s="1"/>
  <c r="M250" i="3" s="1"/>
  <c r="J248" i="3"/>
  <c r="H248" i="3"/>
  <c r="L248" i="3" s="1"/>
  <c r="M248" i="3" s="1"/>
  <c r="J247" i="3"/>
  <c r="H247" i="3"/>
  <c r="L247" i="3" s="1"/>
  <c r="M247" i="3" s="1"/>
  <c r="J246" i="3"/>
  <c r="H246" i="3"/>
  <c r="L246" i="3" s="1"/>
  <c r="M246" i="3" s="1"/>
  <c r="J242" i="3"/>
  <c r="H242" i="3"/>
  <c r="L242" i="3" s="1"/>
  <c r="M242" i="3" s="1"/>
  <c r="J241" i="3"/>
  <c r="H241" i="3"/>
  <c r="L241" i="3" s="1"/>
  <c r="M241" i="3" s="1"/>
  <c r="J240" i="3"/>
  <c r="H240" i="3"/>
  <c r="L240" i="3" s="1"/>
  <c r="M240" i="3" s="1"/>
  <c r="J239" i="3"/>
  <c r="H239" i="3"/>
  <c r="L239" i="3" s="1"/>
  <c r="M239" i="3" s="1"/>
  <c r="J235" i="3"/>
  <c r="H235" i="3"/>
  <c r="L235" i="3" s="1"/>
  <c r="M235" i="3" s="1"/>
  <c r="J234" i="3"/>
  <c r="H234" i="3"/>
  <c r="L234" i="3" s="1"/>
  <c r="M234" i="3" s="1"/>
  <c r="J233" i="3"/>
  <c r="H233" i="3"/>
  <c r="L233" i="3" s="1"/>
  <c r="M233" i="3" s="1"/>
  <c r="J232" i="3"/>
  <c r="H232" i="3"/>
  <c r="L232" i="3" s="1"/>
  <c r="M232" i="3" s="1"/>
  <c r="J231" i="3"/>
  <c r="H231" i="3"/>
  <c r="L231" i="3" s="1"/>
  <c r="M231" i="3" s="1"/>
  <c r="J230" i="3"/>
  <c r="H230" i="3"/>
  <c r="L230" i="3" s="1"/>
  <c r="M230" i="3" s="1"/>
  <c r="J229" i="3"/>
  <c r="H229" i="3"/>
  <c r="L229" i="3" s="1"/>
  <c r="M229" i="3" s="1"/>
  <c r="J228" i="3"/>
  <c r="H228" i="3"/>
  <c r="L228" i="3" s="1"/>
  <c r="M228" i="3" s="1"/>
  <c r="J227" i="3"/>
  <c r="H227" i="3"/>
  <c r="L227" i="3" s="1"/>
  <c r="M227" i="3" s="1"/>
  <c r="J226" i="3"/>
  <c r="H226" i="3"/>
  <c r="J222" i="3"/>
  <c r="J221" i="3"/>
  <c r="J220" i="3"/>
  <c r="J219" i="3"/>
  <c r="J218" i="3"/>
  <c r="J217" i="3"/>
  <c r="J216" i="3"/>
  <c r="J215" i="3"/>
  <c r="J214" i="3"/>
  <c r="J213" i="3"/>
  <c r="J212" i="3"/>
  <c r="J211" i="3"/>
  <c r="J210" i="3"/>
  <c r="J209" i="3"/>
  <c r="J208" i="3"/>
  <c r="J207" i="3"/>
  <c r="J206" i="3"/>
  <c r="J205" i="3"/>
  <c r="J204" i="3"/>
  <c r="J203" i="3"/>
  <c r="J202" i="3"/>
  <c r="J201" i="3"/>
  <c r="J200" i="3"/>
  <c r="H200" i="3"/>
  <c r="L200" i="3" s="1"/>
  <c r="J196" i="3"/>
  <c r="J195" i="3"/>
  <c r="J194" i="3"/>
  <c r="J193" i="3"/>
  <c r="J192" i="3"/>
  <c r="J191" i="3"/>
  <c r="J190" i="3"/>
  <c r="J189" i="3"/>
  <c r="J188" i="3"/>
  <c r="J187" i="3"/>
  <c r="J186" i="3"/>
  <c r="J185" i="3"/>
  <c r="J184" i="3"/>
  <c r="J183" i="3"/>
  <c r="J182" i="3"/>
  <c r="J181" i="3"/>
  <c r="J180" i="3"/>
  <c r="J179" i="3"/>
  <c r="J178" i="3"/>
  <c r="J177" i="3"/>
  <c r="J176" i="3"/>
  <c r="L176" i="3"/>
  <c r="J175" i="3"/>
  <c r="J174" i="3"/>
  <c r="J173" i="3"/>
  <c r="H173" i="3"/>
  <c r="J169" i="3"/>
  <c r="J168" i="3"/>
  <c r="J167" i="3"/>
  <c r="J166" i="3"/>
  <c r="J165" i="3"/>
  <c r="J164" i="3"/>
  <c r="J163" i="3"/>
  <c r="J162" i="3"/>
  <c r="J161" i="3"/>
  <c r="J160" i="3"/>
  <c r="J159" i="3"/>
  <c r="J158" i="3"/>
  <c r="J157" i="3"/>
  <c r="J156" i="3"/>
  <c r="J155" i="3"/>
  <c r="J154" i="3"/>
  <c r="J153" i="3"/>
  <c r="J152" i="3"/>
  <c r="J151" i="3"/>
  <c r="J150" i="3"/>
  <c r="J149" i="3"/>
  <c r="J148" i="3"/>
  <c r="J147" i="3"/>
  <c r="J146" i="3"/>
  <c r="J145" i="3"/>
  <c r="J144" i="3"/>
  <c r="J143" i="3"/>
  <c r="J142" i="3"/>
  <c r="J141" i="3"/>
  <c r="J140" i="3"/>
  <c r="J139" i="3"/>
  <c r="J138" i="3"/>
  <c r="J137" i="3"/>
  <c r="J136" i="3"/>
  <c r="J135" i="3"/>
  <c r="J134" i="3"/>
  <c r="J133" i="3"/>
  <c r="J132" i="3"/>
  <c r="J131" i="3"/>
  <c r="J130" i="3"/>
  <c r="J129" i="3"/>
  <c r="J128" i="3"/>
  <c r="J127" i="3"/>
  <c r="J126" i="3"/>
  <c r="J125" i="3"/>
  <c r="J124" i="3"/>
  <c r="J123" i="3"/>
  <c r="J122" i="3"/>
  <c r="J121" i="3"/>
  <c r="J120" i="3"/>
  <c r="J119" i="3"/>
  <c r="J118" i="3"/>
  <c r="J117" i="3"/>
  <c r="J116" i="3"/>
  <c r="J115" i="3"/>
  <c r="J114" i="3"/>
  <c r="J113" i="3"/>
  <c r="J112" i="3"/>
  <c r="J111" i="3"/>
  <c r="J110" i="3"/>
  <c r="J109" i="3"/>
  <c r="J108" i="3"/>
  <c r="J107" i="3"/>
  <c r="J106" i="3"/>
  <c r="J105" i="3"/>
  <c r="H105" i="3"/>
  <c r="J101" i="3"/>
  <c r="J100" i="3"/>
  <c r="J99" i="3"/>
  <c r="J98" i="3"/>
  <c r="J97" i="3"/>
  <c r="H97" i="3"/>
  <c r="J93" i="3"/>
  <c r="J92" i="3"/>
  <c r="J91" i="3"/>
  <c r="J90" i="3"/>
  <c r="J89" i="3"/>
  <c r="J88" i="3"/>
  <c r="J87" i="3"/>
  <c r="J86" i="3"/>
  <c r="J85" i="3"/>
  <c r="J84" i="3"/>
  <c r="J83" i="3"/>
  <c r="J82" i="3"/>
  <c r="J81" i="3"/>
  <c r="J80" i="3"/>
  <c r="J79" i="3"/>
  <c r="J78" i="3"/>
  <c r="J77" i="3"/>
  <c r="J76" i="3"/>
  <c r="J75" i="3"/>
  <c r="J74" i="3"/>
  <c r="J73" i="3"/>
  <c r="J72" i="3"/>
  <c r="J71" i="3"/>
  <c r="J70" i="3"/>
  <c r="J69" i="3"/>
  <c r="J68" i="3"/>
  <c r="J67" i="3"/>
  <c r="J66" i="3"/>
  <c r="J65" i="3"/>
  <c r="J64" i="3"/>
  <c r="J63" i="3"/>
  <c r="J62" i="3"/>
  <c r="J61" i="3"/>
  <c r="J60" i="3"/>
  <c r="J59" i="3"/>
  <c r="J58" i="3"/>
  <c r="J57" i="3"/>
  <c r="J56" i="3"/>
  <c r="J55" i="3"/>
  <c r="J54" i="3"/>
  <c r="J53" i="3"/>
  <c r="J52" i="3"/>
  <c r="J51" i="3"/>
  <c r="J50" i="3"/>
  <c r="J49" i="3"/>
  <c r="J48" i="3"/>
  <c r="J47" i="3"/>
  <c r="J46" i="3"/>
  <c r="J45" i="3"/>
  <c r="J44" i="3"/>
  <c r="J43" i="3"/>
  <c r="J42" i="3"/>
  <c r="J41" i="3"/>
  <c r="J40" i="3"/>
  <c r="J39" i="3"/>
  <c r="J38" i="3"/>
  <c r="J37" i="3"/>
  <c r="J36" i="3"/>
  <c r="J35" i="3"/>
  <c r="J34" i="3"/>
  <c r="J33" i="3"/>
  <c r="J32" i="3"/>
  <c r="J31" i="3"/>
  <c r="J30" i="3"/>
  <c r="J29" i="3"/>
  <c r="J28" i="3"/>
  <c r="J27" i="3"/>
  <c r="J26" i="3"/>
  <c r="J25" i="3"/>
  <c r="J24" i="3"/>
  <c r="J23" i="3"/>
  <c r="J22" i="3"/>
  <c r="J21" i="3"/>
  <c r="J20" i="3"/>
  <c r="J19" i="3"/>
  <c r="J18" i="3"/>
  <c r="J17" i="3"/>
  <c r="J15" i="3"/>
  <c r="J14" i="3"/>
  <c r="J13" i="3"/>
  <c r="J12" i="3"/>
  <c r="J11" i="3"/>
  <c r="J10" i="3"/>
  <c r="J9" i="3"/>
  <c r="J8" i="3"/>
  <c r="H8" i="3"/>
  <c r="L8" i="3" s="1"/>
  <c r="L321" i="3" l="1"/>
  <c r="M321" i="3" s="1"/>
  <c r="M323" i="3" s="1"/>
  <c r="L330" i="3"/>
  <c r="M330" i="3" s="1"/>
  <c r="M332" i="3" s="1"/>
  <c r="M441" i="3"/>
  <c r="M314" i="3"/>
  <c r="M399" i="3"/>
  <c r="M381" i="3"/>
  <c r="H236" i="3"/>
  <c r="L422" i="3"/>
  <c r="M422" i="3" s="1"/>
  <c r="M424" i="3" s="1"/>
  <c r="M420" i="3"/>
  <c r="M404" i="3"/>
  <c r="M394" i="3"/>
  <c r="M389" i="3"/>
  <c r="M360" i="3"/>
  <c r="M328" i="3"/>
  <c r="M319" i="3"/>
  <c r="M309" i="3"/>
  <c r="M257" i="3"/>
  <c r="M244" i="3"/>
  <c r="L226" i="3"/>
  <c r="M226" i="3" s="1"/>
  <c r="M237" i="3" s="1"/>
  <c r="H223" i="3"/>
  <c r="H243" i="3"/>
  <c r="H398" i="3"/>
  <c r="M175" i="3"/>
  <c r="M179" i="3"/>
  <c r="M183" i="3"/>
  <c r="M191" i="3"/>
  <c r="M195" i="3"/>
  <c r="L187" i="3"/>
  <c r="M187" i="3" s="1"/>
  <c r="M193" i="3"/>
  <c r="M189" i="3"/>
  <c r="M185" i="3"/>
  <c r="M181" i="3"/>
  <c r="M177" i="3"/>
  <c r="L220" i="3"/>
  <c r="M220" i="3" s="1"/>
  <c r="L216" i="3"/>
  <c r="M216" i="3" s="1"/>
  <c r="L211" i="3"/>
  <c r="M211" i="3" s="1"/>
  <c r="L207" i="3"/>
  <c r="M207" i="3" s="1"/>
  <c r="M196" i="3"/>
  <c r="M192" i="3"/>
  <c r="M188" i="3"/>
  <c r="M184" i="3"/>
  <c r="M180" i="3"/>
  <c r="M176" i="3"/>
  <c r="L219" i="3"/>
  <c r="M219" i="3" s="1"/>
  <c r="L215" i="3"/>
  <c r="M215" i="3" s="1"/>
  <c r="L210" i="3"/>
  <c r="M210" i="3" s="1"/>
  <c r="L206" i="3"/>
  <c r="M206" i="3" s="1"/>
  <c r="M167" i="3"/>
  <c r="M163" i="3"/>
  <c r="M159" i="3"/>
  <c r="M155" i="3"/>
  <c r="M151" i="3"/>
  <c r="M147" i="3"/>
  <c r="M143" i="3"/>
  <c r="M139" i="3"/>
  <c r="M135" i="3"/>
  <c r="M131" i="3"/>
  <c r="M127" i="3"/>
  <c r="M123" i="3"/>
  <c r="M119" i="3"/>
  <c r="M115" i="3"/>
  <c r="M111" i="3"/>
  <c r="M107" i="3"/>
  <c r="L218" i="3"/>
  <c r="M218" i="3" s="1"/>
  <c r="L214" i="3"/>
  <c r="M214" i="3" s="1"/>
  <c r="L209" i="3"/>
  <c r="M209" i="3" s="1"/>
  <c r="L205" i="3"/>
  <c r="M205" i="3" s="1"/>
  <c r="L169" i="3"/>
  <c r="M169" i="3" s="1"/>
  <c r="L165" i="3"/>
  <c r="M165" i="3" s="1"/>
  <c r="L161" i="3"/>
  <c r="M161" i="3" s="1"/>
  <c r="L157" i="3"/>
  <c r="M157" i="3" s="1"/>
  <c r="L153" i="3"/>
  <c r="M153" i="3" s="1"/>
  <c r="L149" i="3"/>
  <c r="M149" i="3" s="1"/>
  <c r="L145" i="3"/>
  <c r="M145" i="3" s="1"/>
  <c r="L141" i="3"/>
  <c r="M141" i="3" s="1"/>
  <c r="L137" i="3"/>
  <c r="M137" i="3" s="1"/>
  <c r="L133" i="3"/>
  <c r="M133" i="3" s="1"/>
  <c r="L129" i="3"/>
  <c r="M129" i="3" s="1"/>
  <c r="L125" i="3"/>
  <c r="M125" i="3" s="1"/>
  <c r="L121" i="3"/>
  <c r="M121" i="3" s="1"/>
  <c r="L117" i="3"/>
  <c r="M117" i="3" s="1"/>
  <c r="L113" i="3"/>
  <c r="M113" i="3" s="1"/>
  <c r="L109" i="3"/>
  <c r="M109" i="3" s="1"/>
  <c r="L98" i="3"/>
  <c r="M98" i="3" s="1"/>
  <c r="M8" i="3"/>
  <c r="L92" i="3"/>
  <c r="M92" i="3" s="1"/>
  <c r="L88" i="3"/>
  <c r="M88" i="3" s="1"/>
  <c r="L84" i="3"/>
  <c r="M84" i="3" s="1"/>
  <c r="L80" i="3"/>
  <c r="M80" i="3" s="1"/>
  <c r="L76" i="3"/>
  <c r="M76" i="3" s="1"/>
  <c r="L72" i="3"/>
  <c r="M72" i="3" s="1"/>
  <c r="L68" i="3"/>
  <c r="M68" i="3" s="1"/>
  <c r="L64" i="3"/>
  <c r="M64" i="3" s="1"/>
  <c r="L60" i="3"/>
  <c r="M60" i="3" s="1"/>
  <c r="L56" i="3"/>
  <c r="M56" i="3" s="1"/>
  <c r="L52" i="3"/>
  <c r="M52" i="3" s="1"/>
  <c r="L48" i="3"/>
  <c r="M48" i="3" s="1"/>
  <c r="L44" i="3"/>
  <c r="M44" i="3" s="1"/>
  <c r="L40" i="3"/>
  <c r="M40" i="3" s="1"/>
  <c r="L36" i="3"/>
  <c r="M36" i="3" s="1"/>
  <c r="L32" i="3"/>
  <c r="M32" i="3" s="1"/>
  <c r="L28" i="3"/>
  <c r="M28" i="3" s="1"/>
  <c r="L24" i="3"/>
  <c r="M24" i="3" s="1"/>
  <c r="L20" i="3"/>
  <c r="M20" i="3" s="1"/>
  <c r="L16" i="3"/>
  <c r="M16" i="3" s="1"/>
  <c r="L12" i="3"/>
  <c r="M12" i="3" s="1"/>
  <c r="L222" i="3"/>
  <c r="M222" i="3" s="1"/>
  <c r="L221" i="3"/>
  <c r="M221" i="3" s="1"/>
  <c r="M213" i="3"/>
  <c r="L204" i="3"/>
  <c r="M204" i="3" s="1"/>
  <c r="L202" i="3"/>
  <c r="M202" i="3" s="1"/>
  <c r="L201" i="3"/>
  <c r="M201" i="3" s="1"/>
  <c r="M200" i="3"/>
  <c r="L173" i="3"/>
  <c r="M173" i="3" s="1"/>
  <c r="L105" i="3"/>
  <c r="M105" i="3" s="1"/>
  <c r="L97" i="3"/>
  <c r="M97" i="3" s="1"/>
  <c r="H102" i="3"/>
  <c r="H440" i="3"/>
  <c r="H94" i="3"/>
  <c r="H197" i="3"/>
  <c r="H308" i="3"/>
  <c r="H359" i="3"/>
  <c r="H419" i="3"/>
  <c r="H170" i="3"/>
  <c r="H256" i="3"/>
  <c r="H313" i="3"/>
  <c r="H318" i="3"/>
  <c r="H327" i="3"/>
  <c r="H380" i="3"/>
  <c r="H388" i="3"/>
  <c r="H393" i="3"/>
  <c r="H403" i="3"/>
  <c r="M198" i="3" l="1"/>
  <c r="M171" i="3"/>
  <c r="M224" i="3"/>
  <c r="M103" i="3"/>
  <c r="M95" i="3"/>
</calcChain>
</file>

<file path=xl/sharedStrings.xml><?xml version="1.0" encoding="utf-8"?>
<sst xmlns="http://schemas.openxmlformats.org/spreadsheetml/2006/main" count="1654" uniqueCount="1254">
  <si>
    <t>Sklop</t>
  </si>
  <si>
    <t>Šifra naročnika</t>
  </si>
  <si>
    <t>Opis predmeta</t>
  </si>
  <si>
    <t>EM</t>
  </si>
  <si>
    <t>Cena brez DDV za ponudnikovo pakiranje</t>
  </si>
  <si>
    <t>% DDV</t>
  </si>
  <si>
    <t>Ponudnikov naziv</t>
  </si>
  <si>
    <t>Proizvajalec</t>
  </si>
  <si>
    <t>Kat.št.</t>
  </si>
  <si>
    <t>1.</t>
  </si>
  <si>
    <t>R-010</t>
  </si>
  <si>
    <t>KOS</t>
  </si>
  <si>
    <t>2.</t>
  </si>
  <si>
    <t>R-128</t>
  </si>
  <si>
    <t>SC</t>
  </si>
  <si>
    <t>ZAV</t>
  </si>
  <si>
    <t>9.</t>
  </si>
  <si>
    <t>R-108</t>
  </si>
  <si>
    <t>12.</t>
  </si>
  <si>
    <t>14.</t>
  </si>
  <si>
    <t>R-1002</t>
  </si>
  <si>
    <t>FOLIJA ZAŠČITNA 160X210 SREBRNO/ZLATA</t>
  </si>
  <si>
    <t>R-015</t>
  </si>
  <si>
    <t>16.</t>
  </si>
  <si>
    <t>L-002</t>
  </si>
  <si>
    <t>18.</t>
  </si>
  <si>
    <t>19.</t>
  </si>
  <si>
    <t>20.</t>
  </si>
  <si>
    <t>R-2006</t>
  </si>
  <si>
    <t>22.</t>
  </si>
  <si>
    <t>KATETER ZA KISIK ASPIRACIJSKI CH 14X500 MM</t>
  </si>
  <si>
    <t>24.</t>
  </si>
  <si>
    <t>R-281</t>
  </si>
  <si>
    <t>KATETER ZA KISIK ASPIRACIJSKI CH 18X500 MM</t>
  </si>
  <si>
    <t>R-339</t>
  </si>
  <si>
    <t>27.</t>
  </si>
  <si>
    <t>L-217</t>
  </si>
  <si>
    <t>KOMPLET ZA ODVZEM BRISA HPV; PAKIRANJE A50/SC enakovredno QIAGEN/DIGENE</t>
  </si>
  <si>
    <t>31.</t>
  </si>
  <si>
    <t>R-116</t>
  </si>
  <si>
    <t>LOPATICA ZA JEZIK LESENA, GLADKO BRUŠENA, DOLŽINA 15 CM, NESTERILNA, pakiranje A 100</t>
  </si>
  <si>
    <t>33.</t>
  </si>
  <si>
    <t>R-104</t>
  </si>
  <si>
    <t>LOPATICA ZA VAGINALNI BRIS LESENA, OBLIKA SRČKA; A100</t>
  </si>
  <si>
    <t>34.</t>
  </si>
  <si>
    <t>35.</t>
  </si>
  <si>
    <t>N-022</t>
  </si>
  <si>
    <t>MARKER ZA OZNAČEVANJE ROKAVOV, VREČK ZA STERLIZACIJO, SPECIALNO ČRNILO SE TAKOJ POSUŠI, OBSTOJNO NA VODO, SVETLOBO IN TEMPERATURO, ČRNILO NI TOKSIČNO, NE VSEBUJE KEMIČNIH IN STRUPENIH SUBSTANC, MODRE BARVE; A10</t>
  </si>
  <si>
    <t>R-119</t>
  </si>
  <si>
    <t>MASKA VENTURI ZA ODRASLE, KOMPLET Z MASKO, CEVJO IN VLAŽILNIM POKROVČKOM, MAKSIMALNI PRETOK 40L/MIN;</t>
  </si>
  <si>
    <t>37.</t>
  </si>
  <si>
    <t>38.</t>
  </si>
  <si>
    <t>R-259</t>
  </si>
  <si>
    <t xml:space="preserve">MASKA ZA KISIK Z BALONOM (OHIO) ZA ODRASLE S PRIKLJUČNO CEVJO 2,1M, BREZ DEHP, </t>
  </si>
  <si>
    <t>39.</t>
  </si>
  <si>
    <t>R-1003</t>
  </si>
  <si>
    <t xml:space="preserve">MASKA ZA KISIK Z BALONOM (OHIO) ZA OTROKE S PRIKLJUČNO CEVJO 2,1M, BREZ DEHP; </t>
  </si>
  <si>
    <t>R-199</t>
  </si>
  <si>
    <t>R-110</t>
  </si>
  <si>
    <t>NASTAVEK ZA TERMOMETER GENIUS  2, ZAV. A 96</t>
  </si>
  <si>
    <t>42.</t>
  </si>
  <si>
    <t>43.</t>
  </si>
  <si>
    <t>44.</t>
  </si>
  <si>
    <t>45.</t>
  </si>
  <si>
    <t>R-1006</t>
  </si>
  <si>
    <t>OPORNICA ZA IMOBILIZACIJO NOGE NEPOSREDNO PO POŠKODBI ALI OPERACIJI, KI JE MED RTG SLIKANJEM NI POTREBNO SNETI, MEHKA, DIMENZIJE 90X80X1</t>
  </si>
  <si>
    <t>R-150</t>
  </si>
  <si>
    <t>OPORNICA ZA IMOBILIZACIJO PRSTA  MEHKA, DIMENZIJE 17X200 X1 MM T OBLIKE</t>
  </si>
  <si>
    <t>47.</t>
  </si>
  <si>
    <t>R-149</t>
  </si>
  <si>
    <t>OPORNICA ZA IMOBILIZACIJO PRSTA  MEHKA, DIMENZIJE 30X200 X1 MM T OBLIKE</t>
  </si>
  <si>
    <t>48.</t>
  </si>
  <si>
    <t>R-191</t>
  </si>
  <si>
    <t>OPORNICA ZA IMOBILIZACIJO PRSTA NEPOSREDNO PO POŠKODBI ALI OPERACIJI, KI JE MED RTG SLIKANJEM NI POTREBNO SNETI, TRDA, DIMENZIJE 30X300 X1,5MM T OBLIKE</t>
  </si>
  <si>
    <t>R-1001</t>
  </si>
  <si>
    <t>OPORNICA ZA IMOBILIZACIJO ROKE NEPOSREDNO PO POŠKODBI ALI OPERACIJI, KI JE MED RTG SLIKANJEM NI POTREBNO SNETI, MEHKA, DIMENZIJE 75X400 MM</t>
  </si>
  <si>
    <t>51.</t>
  </si>
  <si>
    <t>R-556</t>
  </si>
  <si>
    <t>OPORNICA ZA IMOBILIZACIJO ROKE NEPOSREDNO PO POŠKODBI ALI OPERACIJI, KI JE MED RTG SLIKANJEM NI POTREBNO SNETI, TRDA, DIMENZIJE 45X400 MMX1,5</t>
  </si>
  <si>
    <t>52.</t>
  </si>
  <si>
    <t>53.</t>
  </si>
  <si>
    <t>R-036</t>
  </si>
  <si>
    <t>PALČKE ZA JOD 25 CM, PAKIRANJE A 100</t>
  </si>
  <si>
    <t>55.</t>
  </si>
  <si>
    <t>R-167</t>
  </si>
  <si>
    <t>R-166;r-558</t>
  </si>
  <si>
    <t>57.</t>
  </si>
  <si>
    <t>R-040</t>
  </si>
  <si>
    <t>58.</t>
  </si>
  <si>
    <t>59.</t>
  </si>
  <si>
    <t>R-145</t>
  </si>
  <si>
    <t>61.</t>
  </si>
  <si>
    <t>R-131</t>
  </si>
  <si>
    <t>PREDPASNIK PLASTIFICIRANI, 120X80CM, BELE BARVE IZ TRPEŽNE VLAKNOVINE</t>
  </si>
  <si>
    <t>62.</t>
  </si>
  <si>
    <t>63.</t>
  </si>
  <si>
    <t>N-004</t>
  </si>
  <si>
    <t>64.</t>
  </si>
  <si>
    <t>N-006</t>
  </si>
  <si>
    <t>65.</t>
  </si>
  <si>
    <t>66.</t>
  </si>
  <si>
    <t>R-257</t>
  </si>
  <si>
    <t>67.</t>
  </si>
  <si>
    <t>R-198</t>
  </si>
  <si>
    <t>68.</t>
  </si>
  <si>
    <t>R-143</t>
  </si>
  <si>
    <t>ROKAV ZA PARNO  STERILIZACIJO BREZ PREKLOPA, MATERIAL: FOLIJA POLIESTER IN POLIPROPILEN TER VISOKO KAKOVOSTEN MEDICINSKI PAPIR IZ ČISTE CELULOZE 70GR. NA OVOJNINI MORA BITI ŠTEVILKA LOTA IN SICER NA VSAKEM ROKAVU NA RAZDALJI 15CM TER ŠIRINA IN DOLŽINA ROKAVA.ŠIV NA ROKAVU MORA BITI TRDEN, DA PRENESE PARNO STERILIZACIJO, HKRATI PA MORA OMOGOČATI ENOSTAVNO ODPIRANJE BREZ TRGANJA VLAKEN.OVOJNINA MORA USTREZATI STANDARDU ISO 11607-1 IN EN11607-2,EN868-5, DIMENZIJA 75MM/200M</t>
  </si>
  <si>
    <t>R-138</t>
  </si>
  <si>
    <t>ROKAV ZA PARNO  STERILIZACIJO BREZ PREKLOPA, MATERIAL: FOLIJA POLIESTER IN POLIPROPILEN TER VISOKO KAKOVOSTEN MEDICINSKI PAPIR IZ ČISTE CELULOZE 70GR. NA OVOJNINI MORA BITI ŠTEVILKA LOTA IN SICER NA VSAKEM ROKAVU NA RAZDALJI 15CM TER ŠIRINA IN DOLŽINA ROKAVA.ŠIV NA ROKAVU MORA BITI TRDEN, DA PRENESE PARNO STERILIZACIJO, HKRATI PA MORA OMOGOČATI ENOSTAVNO ODPIRANJE BREZ TRGANJA VLAKEN.OVOJNINA MORA USTREZATI STANDARDU ISO 11607-1 IN EN11607-2,EN868-5, DIMENZIJA 100MM/200M</t>
  </si>
  <si>
    <t>R-087</t>
  </si>
  <si>
    <t>R-140</t>
  </si>
  <si>
    <t>ROKAV ZA PARNO  STERILIZACIJO BREZ PREKLOPA, MATERIAL: FOLIJA POLIESTER IN POLIPROPILEN TER VISOKO KAKOVOSTEN MEDICINSKI PAPIR IZ ČISTE CELULOZE 70GR. NA OVOJNINI MORA BITI ŠTEVILKA LOTA IN SICER NA VSAKEM ROKAVU NA RAZDALJI 15CM TER ŠIRINA IN DOLŽINA ROKAVA.ŠIV NA ROKAVU MORA BITI TRDEN, DA PRENESE PARNO STERILIZACIJO, HKRATI PA MORA OMOGOČATI ENOSTAVNO ODPIRANJE BREZ TRGANJA VLAKEN.OVOJNINA MORA USTREZATI STANDARDU ISO 11607-1 IN EN11607-2,EN868-5, DIMENZIJA 150MM/200M</t>
  </si>
  <si>
    <t>72.</t>
  </si>
  <si>
    <t>R-152</t>
  </si>
  <si>
    <t>ROKAV ZA PARNO  STERILIZACIJO S PREKLOPOM, MATERIAL: FOLIJA POLIESTER IN POLIPROPILEN TER VISOKO KAKOVOSTEN MEDICINSKI PAPIR IZ ČISTE CELULOZE 70GR. OPREMLJEN MORA BITI Z USTREZNIM PROCESNIM KEMIČNIM INDIKATORJEM IN DOLOČILOM  O SPREMEMBI BARVE PO USPEŠNI STERILIZACIJI S PARO,OVOJNINA MORA USTREZATI STANDARDU ISO 11607-1 IN EN11607-2,EN868-5, DIMENZIJA 300MM/100M</t>
  </si>
  <si>
    <t>SKALPEL Z ROČAJEM ZA 1X UPORABO FIG. 15;11, sterilno; A10</t>
  </si>
  <si>
    <t>76.</t>
  </si>
  <si>
    <t>77.</t>
  </si>
  <si>
    <t>S-083</t>
  </si>
  <si>
    <t>79.</t>
  </si>
  <si>
    <t>R-085</t>
  </si>
  <si>
    <t>R-252</t>
  </si>
  <si>
    <t>ŠIVALNI MATERIAL, NERESORBTIVNI, SINTETIČNI, MONOFILAMENTNI, POLIAMID,USP  4/0, 45CM, 3/8 KROGA REVERZNO TRIKOTNA KONICA 16MM, KOS=NIT</t>
  </si>
  <si>
    <t>82.</t>
  </si>
  <si>
    <t>83.</t>
  </si>
  <si>
    <t>R-498</t>
  </si>
  <si>
    <t>ŠIVALNI MATERIAL, NERESORBTIVNI, SINTETIČNI, MONOFILAMENTNI, POLIAMID,USP  5/0, 45CM, 3/8 KROGA REVERZNO TRIKOTNA KONICA 19MM, KOS=NIT</t>
  </si>
  <si>
    <t>R-154</t>
  </si>
  <si>
    <t>TESTNI PAKET  ZA AVTOKLAV TIPA BOWIE&amp;DICK  ZA ENKRATNO UPORABO ZA DNEVNO TESTIRANJE VACUUMSKE ČRPALKE , KI IZVAJAJO VACUUMSKO PARNO STERILIZACIJO.USTREZATI MORA STANDARDU ISO 11140-1  IN EN 867-4, RAZRED 2</t>
  </si>
  <si>
    <t>PAKET</t>
  </si>
  <si>
    <t>N-001</t>
  </si>
  <si>
    <t>91.</t>
  </si>
  <si>
    <t>95.</t>
  </si>
  <si>
    <t>96.</t>
  </si>
  <si>
    <t>R-338</t>
  </si>
  <si>
    <t xml:space="preserve">TUBUS ZA ANESTEZIJO IN URGENTNE PRIMERE IZ PROZORNEGA TERMOSENZIBILNEGA (ISO 10993-1)PVC- JA Z ATRAUMATSKO ZAOBLJENIMI ZAKLJUČKI.Z MRFIJEVIM OČESOM, Z RADIOPAČNO NITKO, KI OMOGOČA RTG KONTROLO LEGE TUBUSA, NIZKO TLAČNIM MEŠIČKOM  IZ POSEBEJ OBDELANEGA  PVC-JA., KI OMOGOČA MEHKO TESNJENJE OB STENO TRAHEJE IN S KONTROLNIM BALONČKOM Z ENOSMERNIM VENTILČKOM ZA NADZOR TLAKA V MEŠIČKU, Z VGRAVIRANO DIMENZIJO  TUBUSA PREMEROM  IN VRSTO MEŠIČKA, S KONEKTORJEM KOMPATIBILNIM  S SISTEMI (ISO 5358-1) S ČRNO MARKACIJO  3CM NAD KONICO, KI OMOGOČA LAŽJE  VSTAVLJANJE  TUBUSA V TRAHEJO, PRIMEREN ZA USTNO IN NOSNO INTUBACIJO, ŠT.5,0 </t>
  </si>
  <si>
    <t>97.</t>
  </si>
  <si>
    <t>98.</t>
  </si>
  <si>
    <t>99.</t>
  </si>
  <si>
    <t>R-2002</t>
  </si>
  <si>
    <t>URINSKI KATETER ENAKOVREDEN FOLEY DVOPOTNI  Z BALONOM 5-10ML, STERILEN, 100 % SILIKON, BREZ DEPH, S KONTRASTNO ČRTO PO VSEJ DOLŽINI ZA RTG KONTROLO , Z ZAPRTIM VRHOM IN 2 STRANSKIMA ODPRTINAMA. OZNAKA DEBELINE KATETRA  IN VELIKOST BALONA NA SAMEM KATETRU, CH18; A10</t>
  </si>
  <si>
    <t>R-2005</t>
  </si>
  <si>
    <t>URINSKI KATETER ENAKOVREDEN FOLEY DVOPOTNI  Z BALONOM 5-10ML, STERILEN, 100 % SILIKON, BREZ DEPH, S KONTRASTNO ČRTO PO VSEJ DOLŽINI ZA RTG KONTROLO , Z ZAPRTIM VRHOM IN 2 STRANSKIMA ODPRTINAMA. OZNAKA DEBELINE KATETRA  IN VELIKOST BALONA NA SAMEM KATETRU, CH20; A10</t>
  </si>
  <si>
    <t>R-2001</t>
  </si>
  <si>
    <t>URINSKI KATETER ENAKOVREDEN FOLEY DVOPOTNI  Z BALONOM 5-10ML, STERILEN, 100 % SILIKON,S KONTRASTNO ČRTO PO VSEJ DOLŽINI ZA RTG KONTROLO , Z ZAPRTIM VRHOM IN 2 STRANSKIMA ODPRTINAMA. OZNAKA DEBELINE KATETRA  IN VELIKOST BALONA NA SAMEM KATETRU, CH14; A10</t>
  </si>
  <si>
    <t>105.</t>
  </si>
  <si>
    <t>S-001</t>
  </si>
  <si>
    <t>106.</t>
  </si>
  <si>
    <t>R-130</t>
  </si>
  <si>
    <t>UŠESNI NASTAVEK ZA TERMOMETER THERMOSCAN PRO 3000/4000, PAKIRANJE SC A 40</t>
  </si>
  <si>
    <t>107.</t>
  </si>
  <si>
    <t>R-072</t>
  </si>
  <si>
    <t>R-091</t>
  </si>
  <si>
    <t>109.</t>
  </si>
  <si>
    <t>R-196</t>
  </si>
  <si>
    <t>VREČKA ZA LEDENE OBKLADKE</t>
  </si>
  <si>
    <t>110.</t>
  </si>
  <si>
    <t>R-158</t>
  </si>
  <si>
    <t>VREČKA ZA RTG.DIG.SENZOR 4X21 CM; A500</t>
  </si>
  <si>
    <t>111.</t>
  </si>
  <si>
    <t>R-073</t>
  </si>
  <si>
    <t>VREČKA ZA URIN, NESTERILNA, 2LIT GRAD. Z IZPUSTOM, NEPOVRATNO VALVULO</t>
  </si>
  <si>
    <t>112.</t>
  </si>
  <si>
    <t>R-109</t>
  </si>
  <si>
    <t>ZAMAŠEK ZA EPRUVETO FI 16</t>
  </si>
  <si>
    <t>R-151</t>
  </si>
  <si>
    <t>R-256</t>
  </si>
  <si>
    <t>ZAMAŠEK ZA ZAPIRANJE STANDARDNIH PRIKLJUČKOV NA KATETRIH IN SONDAH, IZ POLIETILENA IN NE VSEBUJE LATEKSA; A40</t>
  </si>
  <si>
    <t>117.</t>
  </si>
  <si>
    <t xml:space="preserve">ZBIRALNIK ZA IGLE IZ PLASTIKE, KOPOLIMERJA IN POLIPROPILENA. ODPORNI NA TOPILA. BARVILA S KATERIMI SO OBARVANA NE SMEJO VSEBOVATI KADMIJA IN DRUGIH TEŽKIH KOVIN. LAHKO SE UPEPELIJO. KVADRATNIH OBLIK, KAPACITETA 2L  </t>
  </si>
  <si>
    <t>L-200</t>
  </si>
  <si>
    <t>ZBIRALNIK ZA IGLE IZ PLASTIKE, KOPOLIMERJA IN POLIPROPILENA. ODPORNI NA TOPILA. BARVILA S KATERIMI SO OBARVANA NE SMEJO VSEBOVATI KADMIJA IN DRUGIH TEŽKIH KOVIN. LAHKO SE UPEPELIJO. KVADRATNIH OBLIK, KAPACITETA 1,5L  , RUMEN</t>
  </si>
  <si>
    <t>L-208</t>
  </si>
  <si>
    <t xml:space="preserve">ZBIRALNIK ZA IGLE IZ PLASTIKE, KOPOLIMERJA IN POLIPROPILENA. ODPORNI NA TOPILA. BARVILA S KATERIMI SO OBARVANA NE SMEJO VSEBOVATI KADMIJA IN DRUGIH TEŽKIH KOVIN. LAHKO SE UPEPELIJO. KVADRATNIH OBLIK, KAPACITETA 3L  </t>
  </si>
  <si>
    <t>120.</t>
  </si>
  <si>
    <t>L-207</t>
  </si>
  <si>
    <t>ZBIRALNIK ZA IGLE IZ PLASTIKE, KOPOLIMERJA IN POLIPROPILENA. ODPORNI NA TOPILA. BARVILA S KATERIMI SO OBARVANA NE SMEJO VSEBOVATI KADMIJA IN DRUGIH TEŽKIH KOVIN. LAHKO SE UPEPELIJO. OKROGLE OBLIKE, KAPACITETA 0,6L</t>
  </si>
  <si>
    <t>122.</t>
  </si>
  <si>
    <t>124.</t>
  </si>
  <si>
    <t>L-408</t>
  </si>
  <si>
    <t>125.</t>
  </si>
  <si>
    <t>1_99</t>
  </si>
  <si>
    <t>Skupna vrednost sklopa brez DDV</t>
  </si>
  <si>
    <t>Skupna vrednost sklopa z DDV</t>
  </si>
  <si>
    <t>S-009</t>
  </si>
  <si>
    <t>GAZA BOMBAŽ, NESTERILNA  80CMX100M</t>
  </si>
  <si>
    <t>137.</t>
  </si>
  <si>
    <t>S-003</t>
  </si>
  <si>
    <t>GAZA KABEL 5X5</t>
  </si>
  <si>
    <t>S-005</t>
  </si>
  <si>
    <t>GAZA, 20 NITNA HIDOFILNA BELJENA BOMBAŽNA TKANINA,STERILNA, POSAMIČNO PAKIRANA, 0,2 M2</t>
  </si>
  <si>
    <t>139.</t>
  </si>
  <si>
    <t>S-006</t>
  </si>
  <si>
    <t>GAZA, 20 NITNA HIDOFILNA BELJENA BOMBAŽNA TKANINA,STERILNA, POSAMIČNO PAKIRANA, 0,4 M2</t>
  </si>
  <si>
    <t>140.</t>
  </si>
  <si>
    <t>S-007</t>
  </si>
  <si>
    <t>GAZA, 20 NITNA HIDOFILNA BELJENA BOMBAŽNA TKANINA,STERILNA, POSAMIČNO PAKIRANA, 0,8 M2</t>
  </si>
  <si>
    <t>141.</t>
  </si>
  <si>
    <t>142.</t>
  </si>
  <si>
    <t>S-004</t>
  </si>
  <si>
    <t>143.</t>
  </si>
  <si>
    <t>144.</t>
  </si>
  <si>
    <t>S-014</t>
  </si>
  <si>
    <t>145.</t>
  </si>
  <si>
    <t>S-012</t>
  </si>
  <si>
    <t>146.</t>
  </si>
  <si>
    <t>S-013</t>
  </si>
  <si>
    <t>147.</t>
  </si>
  <si>
    <t>S-052</t>
  </si>
  <si>
    <t>148.</t>
  </si>
  <si>
    <t>S-145</t>
  </si>
  <si>
    <t>149.</t>
  </si>
  <si>
    <t>S-146</t>
  </si>
  <si>
    <t>S-069</t>
  </si>
  <si>
    <t>OBLIŽ STERILEN, SAMOLEPILEN FILM IZ POLIURETANSKE FOLIJE, POLPREPUSTEN  ZA VODNE HLAPE,IN KOŽI OMOGOČA DIHANJE,HKRATI PA  NE PREPUŠČA TEKOČIN IN NESNAGE, KI BI OGROZILE  CELJENJE RANE BREZ ZAPLETOV.IMA PAPIRNAT OKVIRČKEK, KI OLAJŠA NAMEŠČANJE, ELASTIČNOST OMOGOČA POSEBNO TEHNIKO ODSTRANJEVANJA BREZ BOLEČIN, VEL.  10 CM X 12 CM,A50</t>
  </si>
  <si>
    <t>152.</t>
  </si>
  <si>
    <t>153.</t>
  </si>
  <si>
    <t>S-073</t>
  </si>
  <si>
    <t>154.</t>
  </si>
  <si>
    <t>S-199</t>
  </si>
  <si>
    <t>S-193</t>
  </si>
  <si>
    <t>156.</t>
  </si>
  <si>
    <t>S-194</t>
  </si>
  <si>
    <t>157.</t>
  </si>
  <si>
    <t>158.</t>
  </si>
  <si>
    <t>S-192</t>
  </si>
  <si>
    <t>STERILNI OBLIŽ ZA OSKRBO RANE IZ MEHKE SMOLEPILNE PODLOGE IN NETKANEGA TEKSTILA IN HIPOALERGENEGA POLIAKRILATNEGA LEPILNEGA NANOSA, Z VPOJNO BLAZINICO, KI SE NE LEPI NA RANO IN POLKROŽNIMI ROBOVI ZA VEČJE UDOBJE.  7,2 X 5 CM, STERILEN, ENAKOVREDEN KOT COSMOPOR E, A50</t>
  </si>
  <si>
    <t>159.</t>
  </si>
  <si>
    <t>S-120</t>
  </si>
  <si>
    <t>OBVEZA ZA GLAVO V OBLIKI MREŽASTE KAPICE, KI NE VSEBUJE LATEKSA, PRI APLIKACIJI KOMPRESE ZA RANE NE POTREBUJE DODATNIH PRIPOMOČKOV ZA PRITRDITEV OBLIŽA NA GLAVI, UŠESU, VELIKOST L, A10</t>
  </si>
  <si>
    <t>160.</t>
  </si>
  <si>
    <t>S-027</t>
  </si>
  <si>
    <t>PLENICE TETRA Z MODRO ČRTO, SESTAVA 100% BOMBAŽ,110-115G</t>
  </si>
  <si>
    <t>161.</t>
  </si>
  <si>
    <t>S-019</t>
  </si>
  <si>
    <t>POVOJ BOMBAŽNI KREP, 100% BOMBAŽ Z DODATKOM ELASTINA, 130% ELASTIČNOST,V BARVI KOŽE, POSAMIČNO PAKIRAN V FOLIJO, MEHKI IN PRIJETNI ZA KOŽO, 10 X 10, PREMER ZVITEGA POVOJA NE SME PRESEGATI 60 MM</t>
  </si>
  <si>
    <t>162.</t>
  </si>
  <si>
    <t>S-018</t>
  </si>
  <si>
    <t>POVOJ BOMBAŽNI KREP, 100% BOMBAŽ Z DODATKOM ELASTINA, 130% ELASTIČNOST,V BARVI KOŽE, POSAMIČNO PAKIRAN V FOLIJO, MEHKI IN PRIJETNI ZA KOŽO, 10 X 4,5, PREMER ZVITEGA POVOJA NE SME PRESEGATI 40 MM</t>
  </si>
  <si>
    <t>163.</t>
  </si>
  <si>
    <t>S-021</t>
  </si>
  <si>
    <t>POVOJ BOMBAŽNI KREP, 100% BOMBAŽ Z DODATKOM ELASTINA, 130% ELASTIČNOST,V BARVI KOŽE, POSAMIČNO PAKIRAN V FOLIJO, MEHKI IN PRIJETNI ZA KOŽO, 12 X 10, PREMER ZVITEGA POVOJA NE SME PRESEGATI 60 MM</t>
  </si>
  <si>
    <t>164.</t>
  </si>
  <si>
    <t>S-020</t>
  </si>
  <si>
    <t>POVOJ BOMBAŽNI KREP, 100% BOMBAŽ Z DODATKOM ELASTINA, 130% ELASTIČNOST,V BARVI KOŽE, POSAMIČNO PAKIRAN V FOLIJO, MEHKI IN PRIJETNI ZA KOŽO, 12 X 4,5, PREMER ZVITEGA POVOJA NE SME PRESEGATI 40 MM</t>
  </si>
  <si>
    <t>165.</t>
  </si>
  <si>
    <t>S-042</t>
  </si>
  <si>
    <t xml:space="preserve">POVOJ BOMBAŽNI KREP, 100% BOMBAŽ Z DODATKOM ELASTINA, 130% ELASTIČNOST,V BARVI KOŽE, POSAMIČNO PAKIRAN V FOLIJO, MEHKI IN PRIJETNI ZA KOŽO, 6 X 10, PREMER ZVITEGA POVOJA NE SME PRESEGATI 60 MM </t>
  </si>
  <si>
    <t>166.</t>
  </si>
  <si>
    <t>S-016</t>
  </si>
  <si>
    <t>POVOJ BOMBAŽNI KREP, 100% BOMBAŽ Z DODATKOM ELASTINA, 130% ELASTIČNOST,V BARVI KOŽE, POSAMIČNO PAKIRAN V FOLIJO, MEHKI IN PRIJETNI ZA KOŽO, 6 X 4,5, PREMER ZVITEGA POVOJA NE SME PRESEGATI 40 MM</t>
  </si>
  <si>
    <t>167.</t>
  </si>
  <si>
    <t>S-017</t>
  </si>
  <si>
    <t>POVOJ BOMBAŽNI KREP, 100% BOMBAŽ Z DODATKOM ELASTINA, 130% ELASTIČNOST,V BARVI KOŽE, POSAMIČNO PAKIRAN V FOLIJO, MEHKI IN PRIJETNI ZA KOŽO, 8 X 10, PREMER ZVITEGA POVOJA NE SME PRESEGATI 60 MM</t>
  </si>
  <si>
    <t>168.</t>
  </si>
  <si>
    <t>S-044</t>
  </si>
  <si>
    <t>POVOJ BOMBAŽNI KREP, 100% BOMBAŽ Z DODATKOM ELASTINA, 130% ELASTIČNOST,V BARVI KOŽE, POSAMIČNO PAKIRAN V FOLIJO, MEHKI IN PRIJETNI ZA KOŽO, 8 X 4,5, PREMER ZVITEGA POVOJA NE SME PRESEGATI 40 MM</t>
  </si>
  <si>
    <t>169.</t>
  </si>
  <si>
    <t>S-043</t>
  </si>
  <si>
    <t>PRIMARNA PROSOJNA OBLOGA V OBLIKI MREŽICE, NA ENI STRANI PREVLEČENA Z MEHKIM SILIKONOM, SE NE VRAŠČA V RANO, TANKA, MEHKA,  JE SELEKTIVNO LEPLJIVA,  10 X 7,5 CM, STERILNA; A5</t>
  </si>
  <si>
    <t>170.</t>
  </si>
  <si>
    <t>S-092</t>
  </si>
  <si>
    <t>PROZOREN LEPLJIV TRAK NA ROLI ZA PRITRJEVANJE  OBLOG , VODOODPOREN IN NEPREPUSTEN ZA BAKTERIJE, NA OBEH STRANEH VZDOLŽNO 1CM NELEPLJIV ROB ZA LAŽJE ROKOVANJE, 10 CM X 10M   </t>
  </si>
  <si>
    <t>171.</t>
  </si>
  <si>
    <t>172.</t>
  </si>
  <si>
    <t>S-074</t>
  </si>
  <si>
    <t>SAMOLEPILEN KIRURŠKI OBLIŽ Z BLAZINICO V ROLI, NESTERILEN, 4CM X 5M, REZANJE</t>
  </si>
  <si>
    <t>S-082</t>
  </si>
  <si>
    <t>SAMOLEPILEN KIRURŠKI OBLIŽ Z BLAZINICO V ROLI, VEL. 7CM X 2M; REZANJE</t>
  </si>
  <si>
    <t>174.</t>
  </si>
  <si>
    <t>S-063</t>
  </si>
  <si>
    <t>175.</t>
  </si>
  <si>
    <t>S-065</t>
  </si>
  <si>
    <t>S-022</t>
  </si>
  <si>
    <t>177.</t>
  </si>
  <si>
    <t>S-023</t>
  </si>
  <si>
    <t>178.</t>
  </si>
  <si>
    <t>S-024</t>
  </si>
  <si>
    <t>179.</t>
  </si>
  <si>
    <t>S-136</t>
  </si>
  <si>
    <t>180.</t>
  </si>
  <si>
    <t>181.</t>
  </si>
  <si>
    <t>S-130</t>
  </si>
  <si>
    <t>183.</t>
  </si>
  <si>
    <t>S-081</t>
  </si>
  <si>
    <t>185.</t>
  </si>
  <si>
    <t>S-084</t>
  </si>
  <si>
    <t>S-094</t>
  </si>
  <si>
    <t>S-110</t>
  </si>
  <si>
    <t>188.</t>
  </si>
  <si>
    <t>S-056</t>
  </si>
  <si>
    <t>SET LIGATURA ZA POPEK, STERILNA</t>
  </si>
  <si>
    <t>189.</t>
  </si>
  <si>
    <t>L-212</t>
  </si>
  <si>
    <t>SET TAMPONI GAZA, V PAKIRNI ENOTI IZ PROZORNE FOLIJE IN MEDICINSKEGA PAPIRJA, ŠT. 3 STERIL, ZAV. A 10</t>
  </si>
  <si>
    <t>190.</t>
  </si>
  <si>
    <t>S-066</t>
  </si>
  <si>
    <t>191.</t>
  </si>
  <si>
    <t>S-070</t>
  </si>
  <si>
    <t>192.</t>
  </si>
  <si>
    <t>193.</t>
  </si>
  <si>
    <t>194.</t>
  </si>
  <si>
    <t xml:space="preserve">TAMPON NETKANI ŠTEVILKA 4, DIMENZIJA 25X21 DO 25X25 CM, V OBLIKI KROGLICE S SILIKONSKO GUMICO, GRAMATURA 30G, SESTAVA VISKOZA/POLIESTER:70/30% +-3%, A100 </t>
  </si>
  <si>
    <t>195.</t>
  </si>
  <si>
    <t>196.</t>
  </si>
  <si>
    <t>197.</t>
  </si>
  <si>
    <t>S-033</t>
  </si>
  <si>
    <t>198.</t>
  </si>
  <si>
    <t>S-032</t>
  </si>
  <si>
    <t>199.</t>
  </si>
  <si>
    <t>S-031</t>
  </si>
  <si>
    <t>200.</t>
  </si>
  <si>
    <t>S-028</t>
  </si>
  <si>
    <t>201.</t>
  </si>
  <si>
    <t>S-038</t>
  </si>
  <si>
    <t>VATA SANITETNA BOMBAŽNA, BELJENA A 1 KG</t>
  </si>
  <si>
    <t>202.</t>
  </si>
  <si>
    <t>S-133</t>
  </si>
  <si>
    <t>VATIRANEC NETKANI Z VPOJNIM JEDROM IN TEKOČINSKO ZAPORO, 15X25CM, STERILEN, POSAMIČNO PAKIRAN, A1/30</t>
  </si>
  <si>
    <t>203.</t>
  </si>
  <si>
    <t>S-128</t>
  </si>
  <si>
    <t>204.</t>
  </si>
  <si>
    <t>S-097</t>
  </si>
  <si>
    <t>206.</t>
  </si>
  <si>
    <t>207.</t>
  </si>
  <si>
    <t>208.</t>
  </si>
  <si>
    <t>209.</t>
  </si>
  <si>
    <t>210.</t>
  </si>
  <si>
    <t>211.</t>
  </si>
  <si>
    <t>212.</t>
  </si>
  <si>
    <t>3_99</t>
  </si>
  <si>
    <t>213.</t>
  </si>
  <si>
    <t>L-064</t>
  </si>
  <si>
    <t>248.</t>
  </si>
  <si>
    <t>S-183</t>
  </si>
  <si>
    <t>251.</t>
  </si>
  <si>
    <t>S-0101</t>
  </si>
  <si>
    <t>256.</t>
  </si>
  <si>
    <t>N-003</t>
  </si>
  <si>
    <t xml:space="preserve">KREMA ZA NEGO IN OBNOVO KOŽE Z IZBRANIMI SESTAVINAMI, KI ZARADI MEDSEBOJNEGA UČINKA POSPEŠUJE OBNOVO ZAHTEVNE IN POŠKODOVANE KOŽE. SESTAVA: VODA, TEKOČI PARAFIN, ETIL-HEKSIL-PALMITAT, GLICEROL, SORBITAN-IZOSTEARAT, POLIGLICEROL-3-POLIRICINOLEAT, MLEČNA KISLINA, EMULZIJA VODE V OLJU IZBOLJŠUJE ELASTIČNOST KOŽE, DODANI ANTIOKSIDANTI PA KREPIJO NJENO FIZIOLOŠKO FUNKCIJO ODPORNOSTI, PAKIRANJE 100 ML.  
</t>
  </si>
  <si>
    <t>N-011</t>
  </si>
  <si>
    <t>262.</t>
  </si>
  <si>
    <t>263.</t>
  </si>
  <si>
    <t>264.</t>
  </si>
  <si>
    <t>266.</t>
  </si>
  <si>
    <t>S-058</t>
  </si>
  <si>
    <t>267.</t>
  </si>
  <si>
    <t>269.</t>
  </si>
  <si>
    <t>271.</t>
  </si>
  <si>
    <t>272.</t>
  </si>
  <si>
    <t>273.</t>
  </si>
  <si>
    <t>S-054</t>
  </si>
  <si>
    <t>275.</t>
  </si>
  <si>
    <t>276.</t>
  </si>
  <si>
    <t>277.</t>
  </si>
  <si>
    <t>278.</t>
  </si>
  <si>
    <t>279.</t>
  </si>
  <si>
    <t>280.</t>
  </si>
  <si>
    <t>5_99</t>
  </si>
  <si>
    <t>281.</t>
  </si>
  <si>
    <t>305.</t>
  </si>
  <si>
    <t>L-213</t>
  </si>
  <si>
    <t>FOB GOLD CALIB 11573 SENTINEL ;(ref.11573)</t>
  </si>
  <si>
    <t>306.</t>
  </si>
  <si>
    <t>L-009</t>
  </si>
  <si>
    <t>FOB GOLD CONT 11570 SENTINEL 2X2L1+2X2L2</t>
  </si>
  <si>
    <t>L-214</t>
  </si>
  <si>
    <t>308.</t>
  </si>
  <si>
    <t>L-008</t>
  </si>
  <si>
    <t>FOB GOLD REAG 11560 SENTINEL 1X20+1X20;(ref. 11560)</t>
  </si>
  <si>
    <t>309.</t>
  </si>
  <si>
    <t>310.</t>
  </si>
  <si>
    <t>311.</t>
  </si>
  <si>
    <t>313.</t>
  </si>
  <si>
    <t>314.</t>
  </si>
  <si>
    <t>395.</t>
  </si>
  <si>
    <t>L-68</t>
  </si>
  <si>
    <t>396.</t>
  </si>
  <si>
    <t>13_99</t>
  </si>
  <si>
    <t>397.</t>
  </si>
  <si>
    <t>S-173</t>
  </si>
  <si>
    <t>NELEPLJIVA MREŽICA IZ HIDROFOBNE POLIESTRSKO GOSTO TKANE MREŽICE IN GLADKO POVRŠINSKE STRUKTURE, PREKRITA Z ELEMENTARNIM SREBROM, KI V VLAŽNEM OKOLJU SPROŠČA SREBROVE IONE, IMPREGNIRANA Z NEVTRALNIM MAZILOM, STERILEN 10X20 CM, ENAKOVREDEN KOT ATRAUMAN AG; A10</t>
  </si>
  <si>
    <t>S-184</t>
  </si>
  <si>
    <t>S-075</t>
  </si>
  <si>
    <t>S-187</t>
  </si>
  <si>
    <t>302.</t>
  </si>
  <si>
    <t>303.</t>
  </si>
  <si>
    <t>304.</t>
  </si>
  <si>
    <t>315.</t>
  </si>
  <si>
    <t>L-416</t>
  </si>
  <si>
    <t>ACCU Chek Compact Plus MIC</t>
  </si>
  <si>
    <t>316.</t>
  </si>
  <si>
    <t>L-518</t>
  </si>
  <si>
    <t>ACCU Chek AVIVE strips gr si pt</t>
  </si>
  <si>
    <t>317.</t>
  </si>
  <si>
    <t>L-037</t>
  </si>
  <si>
    <t>CARDIAC D DIMER A10 TESTOV kontrolni test za aparat Cobas h 232</t>
  </si>
  <si>
    <t>318.</t>
  </si>
  <si>
    <t>L-044</t>
  </si>
  <si>
    <t>CARDIAC T QUANT A 10 TESTOV kontrolni test za aparat Cobas h 232</t>
  </si>
  <si>
    <t>319.</t>
  </si>
  <si>
    <t>L-036</t>
  </si>
  <si>
    <t>COAGUCHEK XS 2 x 24 testni lističi za CoaguChek XS aparat Roche</t>
  </si>
  <si>
    <t>320.</t>
  </si>
  <si>
    <t>L-440</t>
  </si>
  <si>
    <t>COAGUCHEK XS CONTROL testna kontrola za CoaguChek aparat Roche</t>
  </si>
  <si>
    <t>321.</t>
  </si>
  <si>
    <t>9_99</t>
  </si>
  <si>
    <t>323.</t>
  </si>
  <si>
    <t>L-493</t>
  </si>
  <si>
    <t>Acid Wash Solution (2x2L) (04880307190)</t>
  </si>
  <si>
    <t>324.</t>
  </si>
  <si>
    <t>L-449</t>
  </si>
  <si>
    <t>ALP IFCC GEN 2 S a400 (03333752190)</t>
  </si>
  <si>
    <t>325.</t>
  </si>
  <si>
    <t>L-450</t>
  </si>
  <si>
    <t>ALTL/PYP, 275 Tests,cobas c. (04467388190)</t>
  </si>
  <si>
    <t>L-448</t>
  </si>
  <si>
    <t>AMYL GEN.2, 300 Tests,cobas c. (03183742122)</t>
  </si>
  <si>
    <t>327.</t>
  </si>
  <si>
    <t>L-451</t>
  </si>
  <si>
    <t>ASTL/PYP, 425 Tests,cobas c. (04467493190)</t>
  </si>
  <si>
    <t>328.</t>
  </si>
  <si>
    <t>L-452</t>
  </si>
  <si>
    <t>BIL-D  GEN.2, 350 Tests,cobas c. (05589061190)</t>
  </si>
  <si>
    <t>L-453</t>
  </si>
  <si>
    <t>BIL-T GEN.3 250 Tests,cobas (05795397190)</t>
  </si>
  <si>
    <t>L-454</t>
  </si>
  <si>
    <t>CA GEN.2, 300 Tests,cobas c. Int. 05061482190)</t>
  </si>
  <si>
    <t>331.</t>
  </si>
  <si>
    <t>L-481</t>
  </si>
  <si>
    <t>Cartridge CL (03246353001)</t>
  </si>
  <si>
    <t>L-480</t>
  </si>
  <si>
    <t>Cartridge K (10825441001)</t>
  </si>
  <si>
    <t>333.</t>
  </si>
  <si>
    <t>L-479</t>
  </si>
  <si>
    <t>Cartridge NA</t>
  </si>
  <si>
    <t>334.</t>
  </si>
  <si>
    <t>L-498</t>
  </si>
  <si>
    <t>Cell Set cobas C311 (04555040001)</t>
  </si>
  <si>
    <t>335.</t>
  </si>
  <si>
    <t>L-469</t>
  </si>
  <si>
    <t>Cfas 12x3ML (10759350190)</t>
  </si>
  <si>
    <t>L-473</t>
  </si>
  <si>
    <t>CFAS HbA1c 3*2 ml (04528417190)</t>
  </si>
  <si>
    <t>L-470</t>
  </si>
  <si>
    <t>Cfas Proteins (11355279216)</t>
  </si>
  <si>
    <t>L-455</t>
  </si>
  <si>
    <t>CHOL HICo GEN.2, 400 Tests,cob. (03039773190)</t>
  </si>
  <si>
    <t>L-456</t>
  </si>
  <si>
    <t>CREP GEN.2, 250 Tests, cobas c. (03263991190)</t>
  </si>
  <si>
    <t>L-457</t>
  </si>
  <si>
    <t>CRP  GEN.3, 250  Tests, cobas c.(04956842190)</t>
  </si>
  <si>
    <t>342.</t>
  </si>
  <si>
    <t>L-496</t>
  </si>
  <si>
    <t>EcoTergent, cobas c311 (05422485190)</t>
  </si>
  <si>
    <t>343.</t>
  </si>
  <si>
    <t>L-460</t>
  </si>
  <si>
    <t>GGT GEN.2, 400 Tests,cobas c. (03002721122)</t>
  </si>
  <si>
    <t>344.</t>
  </si>
  <si>
    <t>L-461</t>
  </si>
  <si>
    <t>GLUC HK gen.3, 800Tests, cobas (04404483190)</t>
  </si>
  <si>
    <t>345.</t>
  </si>
  <si>
    <t>L-462</t>
  </si>
  <si>
    <t>HbA1c TQ GEN.3 A250 (05336163190)</t>
  </si>
  <si>
    <t>346.</t>
  </si>
  <si>
    <t>L-497</t>
  </si>
  <si>
    <t>HbA1c TQ HAEMOLYZING RTG (04528182190)</t>
  </si>
  <si>
    <t>347.</t>
  </si>
  <si>
    <t>L-459</t>
  </si>
  <si>
    <t>HDL-C GEN.3, 200 Tests,cobas c. (04399803190)</t>
  </si>
  <si>
    <t>348.</t>
  </si>
  <si>
    <t>L-463</t>
  </si>
  <si>
    <t>IRON GEN.2, 200 Tests,cobas c. (03183696122)</t>
  </si>
  <si>
    <t>349.</t>
  </si>
  <si>
    <t>L-472</t>
  </si>
  <si>
    <t>IRON STANDARD (12146401216)</t>
  </si>
  <si>
    <t>350.</t>
  </si>
  <si>
    <t>351.</t>
  </si>
  <si>
    <t>L-484</t>
  </si>
  <si>
    <t>ISE Diluent Gen2, cobas c.Hi (5x600ml) (04522630190)</t>
  </si>
  <si>
    <t>L-485</t>
  </si>
  <si>
    <t>ISE Int. Stand.Gen2, cobas c. (5x600ml) (04522320190)</t>
  </si>
  <si>
    <t>L-486</t>
  </si>
  <si>
    <t>ISE Reference Electrolyte 300M (5x300ml) (11360981216)</t>
  </si>
  <si>
    <t>L-482</t>
  </si>
  <si>
    <t>ISE Standard  high 10x3ML (11183982216)</t>
  </si>
  <si>
    <t>L-483</t>
  </si>
  <si>
    <t>ISE Standard low 10x3ML (11183974216)</t>
  </si>
  <si>
    <t>L-458</t>
  </si>
  <si>
    <t>L-507</t>
  </si>
  <si>
    <t>Multi Pack, Cobas c, Integra 20/40/20 (04593138190)</t>
  </si>
  <si>
    <t>358.</t>
  </si>
  <si>
    <t>359.</t>
  </si>
  <si>
    <t>360.</t>
  </si>
  <si>
    <t>L-491</t>
  </si>
  <si>
    <t>NACI 9% SI GEN.2 (04489365190)</t>
  </si>
  <si>
    <t>361.</t>
  </si>
  <si>
    <t>L-488</t>
  </si>
  <si>
    <t>NaOH-D cobas c. (04489241190)</t>
  </si>
  <si>
    <t>362.</t>
  </si>
  <si>
    <t>L-494</t>
  </si>
  <si>
    <t>NaOH-D/Basic Wash( 2x1,8L) (04880285190)</t>
  </si>
  <si>
    <t>363.</t>
  </si>
  <si>
    <t>L-468</t>
  </si>
  <si>
    <t>PHOS GEN.2, 250 Tests,cobas c. (03183793122)</t>
  </si>
  <si>
    <t>364.</t>
  </si>
  <si>
    <t>L-474</t>
  </si>
  <si>
    <t>PreciControl ClinChem Multi1 (05117003190)</t>
  </si>
  <si>
    <t>365.</t>
  </si>
  <si>
    <t>366.</t>
  </si>
  <si>
    <t>L-477</t>
  </si>
  <si>
    <t>PRECICONTROL HBA 1c PATH (05912504190)</t>
  </si>
  <si>
    <t>L-476</t>
  </si>
  <si>
    <t>PRECICONTROL HBA1c NORM (05479207190)</t>
  </si>
  <si>
    <t>L-478</t>
  </si>
  <si>
    <t>REFERENCE ELECTRODE (03149501001)</t>
  </si>
  <si>
    <t>369.</t>
  </si>
  <si>
    <t>370.</t>
  </si>
  <si>
    <t>L-489</t>
  </si>
  <si>
    <t>SMS, cobas c (04489225190)</t>
  </si>
  <si>
    <t>371.</t>
  </si>
  <si>
    <t>L-465</t>
  </si>
  <si>
    <t>TRIGL., 250 Tests,cobas c. Int (20767107322)</t>
  </si>
  <si>
    <t>372.</t>
  </si>
  <si>
    <t>L-467</t>
  </si>
  <si>
    <t>UA GEN.2, 400 Tests, cobas c.Int.(03183807190)</t>
  </si>
  <si>
    <t>373.</t>
  </si>
  <si>
    <t>L-464</t>
  </si>
  <si>
    <t>UIBC, 100 Tests,cobas c.Int. (04536355190)</t>
  </si>
  <si>
    <t>374.</t>
  </si>
  <si>
    <t>L-466</t>
  </si>
  <si>
    <t>UREAL, 500Tests, cobas C. Int. (04460715190)</t>
  </si>
  <si>
    <t>375.</t>
  </si>
  <si>
    <t>L-499</t>
  </si>
  <si>
    <t>ŽARNICA HALOGEN (04813707001)</t>
  </si>
  <si>
    <t>376.</t>
  </si>
  <si>
    <t>10_99</t>
  </si>
  <si>
    <t>10_95</t>
  </si>
  <si>
    <t>L-300</t>
  </si>
  <si>
    <t>GOJIŠČE ZA BAKTERIJE (KOT NPR.: URICULT TRIO 10T)</t>
  </si>
  <si>
    <t>391.</t>
  </si>
  <si>
    <t>L-303</t>
  </si>
  <si>
    <t>392.</t>
  </si>
  <si>
    <t>L-301</t>
  </si>
  <si>
    <t>393.</t>
  </si>
  <si>
    <t>12_99</t>
  </si>
  <si>
    <t>394.</t>
  </si>
  <si>
    <t>12_95</t>
  </si>
  <si>
    <t>R-013</t>
  </si>
  <si>
    <t xml:space="preserve">GEL ZA ULTRAZVOK, KOT NPR. Ultragel a5000g koda 283 Cardio; pakiranje a 4 </t>
  </si>
  <si>
    <t>R-178</t>
  </si>
  <si>
    <t>SPREJ ZA EKG KONTAKTNI 250 ml</t>
  </si>
  <si>
    <t>15_99</t>
  </si>
  <si>
    <t>R-042</t>
  </si>
  <si>
    <t>16_99</t>
  </si>
  <si>
    <t>398.</t>
  </si>
  <si>
    <t>14_99</t>
  </si>
  <si>
    <t>R-003</t>
  </si>
  <si>
    <t>Brizga, trodelna, za 1x uporabo, dobro čitljiva skala,  sterilna, velikost   10 ml; A100</t>
  </si>
  <si>
    <t>216.</t>
  </si>
  <si>
    <t>R-005</t>
  </si>
  <si>
    <t>R-004</t>
  </si>
  <si>
    <t>218.</t>
  </si>
  <si>
    <t>R-181</t>
  </si>
  <si>
    <t>219.</t>
  </si>
  <si>
    <t>R-229</t>
  </si>
  <si>
    <t>R-230</t>
  </si>
  <si>
    <t>221.</t>
  </si>
  <si>
    <t>R-226</t>
  </si>
  <si>
    <t>222.</t>
  </si>
  <si>
    <t>R-144</t>
  </si>
  <si>
    <t>IGLA PRETOČNA, OBOJESTRANSKA- MALA DOLŽINA 62,5 MM ZA STEKLENICE DO 100 ML, STERILNA (REF 397015), A100</t>
  </si>
  <si>
    <t>R-012</t>
  </si>
  <si>
    <t>IGLA PRETOČNA EXTRA -SPIKE PLUS ZELEN 1X25; A25/1</t>
  </si>
  <si>
    <t>224.</t>
  </si>
  <si>
    <t>R-1005</t>
  </si>
  <si>
    <t>R-0156</t>
  </si>
  <si>
    <t>INJEKCIJSKA IGLA  22G, DIMENZIJA 0,70 X 40 MM, BARVA ČRNA; A100</t>
  </si>
  <si>
    <t>227.</t>
  </si>
  <si>
    <t>228.</t>
  </si>
  <si>
    <t>R-0157</t>
  </si>
  <si>
    <t>INJEKCIJSKA IGLA ZA 1X UPORABO, 21G; DIMENZIJE 0,80 X 50MM; A100</t>
  </si>
  <si>
    <t>229.</t>
  </si>
  <si>
    <t>R-173</t>
  </si>
  <si>
    <t>INJEKCIJSKA IGLA ZA 1X UPORABO,  23G; DIMENZIJE 0,6 X 25MM; A100</t>
  </si>
  <si>
    <t>R-176</t>
  </si>
  <si>
    <t>INJEKCIJSKA IGLA ZA 1X UPORABO, 26G;  DIMENZIJE 0,45 X 16MM; A100</t>
  </si>
  <si>
    <t>232.</t>
  </si>
  <si>
    <t>R-0158</t>
  </si>
  <si>
    <t>INJEKCIJSKA IGLA ZA 1X UPORABO, 18G; DIMENZIJE 1,2 X 50MM; A100</t>
  </si>
  <si>
    <t>233.</t>
  </si>
  <si>
    <t>234.</t>
  </si>
  <si>
    <t>R-022</t>
  </si>
  <si>
    <t>KANILA I.V. DVOVHODNA, POLIURETAN, DOBRO GIBLJIVA KRILCA,  BREZ LATEXA, PAKIRANJE BREZ PVC-A, Z VARNOSTNIM MEHANIZMOM, KI PREPREČUJE VBODE IN ONEMOGOČA KAPLJIČNO RAZPRŠITEV 20G (1,1 X 32 MM), ROZA, A50, iz poliuretana</t>
  </si>
  <si>
    <t>235.</t>
  </si>
  <si>
    <t>R-238</t>
  </si>
  <si>
    <t>237.</t>
  </si>
  <si>
    <t>R-237</t>
  </si>
  <si>
    <t>238.</t>
  </si>
  <si>
    <t>239.</t>
  </si>
  <si>
    <t>R-235</t>
  </si>
  <si>
    <t>R-089</t>
  </si>
  <si>
    <t>241.</t>
  </si>
  <si>
    <t>242.</t>
  </si>
  <si>
    <t>S-060</t>
  </si>
  <si>
    <t>243.</t>
  </si>
  <si>
    <t>244.</t>
  </si>
  <si>
    <t>4_99</t>
  </si>
  <si>
    <t>4_95</t>
  </si>
  <si>
    <t>K-1005</t>
  </si>
  <si>
    <t>128.</t>
  </si>
  <si>
    <t>K-1004</t>
  </si>
  <si>
    <t>129.</t>
  </si>
  <si>
    <t>130.</t>
  </si>
  <si>
    <t>K-1000</t>
  </si>
  <si>
    <t>131.</t>
  </si>
  <si>
    <t>K-1002</t>
  </si>
  <si>
    <t>PAPIR ROLA ZA PREGLEDNO MIZO, ŠIRINE 59 cm x 50 m, PLASTIFICIRANA</t>
  </si>
  <si>
    <t>132.</t>
  </si>
  <si>
    <t>133.</t>
  </si>
  <si>
    <t>K-1001; K-1010;K-1011</t>
  </si>
  <si>
    <t>PAPIR ROLA ZA PREGLEDNO MIZO, ŠIRINE 50 cm x 50 m, PLASTIFICIRANA</t>
  </si>
  <si>
    <t>134.</t>
  </si>
  <si>
    <t>2_99</t>
  </si>
  <si>
    <t>135.</t>
  </si>
  <si>
    <t>2_95</t>
  </si>
  <si>
    <t>18_99</t>
  </si>
  <si>
    <t>19_99</t>
  </si>
  <si>
    <t>S-112</t>
  </si>
  <si>
    <t>SEKUNDARNA OBLOGA S HIDROFILNO POLIURETANSKO MEMBRANO, KI IMA V SVOJEM MATRIKSU VEZANE AKTIVNE UČINKOVINE, KI POSPEŠUJEJO CELJENJE IN BLAŽIJO BOLEČINO: VSEBUJE POVRŠINSKO AKTIVNO SNOV (F68), VLAŽILNO SNOV (GLICEROL) IN VISOKO VPOJNO SNOV (KOPOLIMER ŠKROBA); PREKRITA S TANKIM, POLPREPUSTNIM, PROSOJNIM POLIURETANSKIM FILMOM; VPIJA IZLOČEK V KOLIČINI DO 10X LASTNE TEŽE OBLOGE, NELEPLJIVA Z RANO; OBSTOJ NA RANI DO 7 DNI; DIMENZIJA 10CMX10CM), KOT NPR.: obloga PolyMem; A15</t>
  </si>
  <si>
    <t>S-113</t>
  </si>
  <si>
    <t>SEKUNDARNA OBLOGA S HIDROFILNO POLIURETANSKO MEMBRANO, KI IMA V SVOJEM MATRIKSU VEZANE AKTIVNE UČINKOVINE, KI POSPEŠUJEJO CELJENJE IN BLAŽIJO BOLEČINO: VSEBUJE POVRŠINSKO AKTIVNO SNOV (F68), VLAŽILNO SNOV (GLICEROL) IN VISOKO VPOJNO SNOV (KOPOLIMER ŠKROBA)IN ANTIMIKROBNO DELUJOČI NANOKRISTALNI DELCI SREBRA, KI SE NE SPROŠČAJO V RANO; PREKRITA S TANKIM, POLPREPUSTNIM, PROSOJNIM POLIURETANSKIM FILMOM; VPIJA IZLOČEK V KOLIČINI DO 10X LASTNE TEŽE OBLOGE, NELEPLJIVA Z RANO; OBSTOJ NA RANI DO 7 DNI; DIMENZIJA 10,8CMX10,8CM), KOT NPR.: obloga PolyMem s srebrom; A15</t>
  </si>
  <si>
    <t>sc</t>
  </si>
  <si>
    <t>S-116</t>
  </si>
  <si>
    <t>VISOKO VPOJNA, STERILNA OBLOGA Z ZUNANJO ZAŠČITNO PLASTJO, KI DIHA, NE PREPUŠČA TEKOČIN IN BAKTERIJ, S CELULOZNIM JEDROM BREZ DODANIH VEZIVNIH LEPIL, Z VISOKO PREPUSTNO NETKANO PLASTJO NA STRANI RANE IN Z MEHKIM ROBOM; VPIJA ENAKOMERNO HITRO POD KOMPRESIJO, OPTIMALNA RETENCA IZLOČKA IN BAKTERIJ, ZMANJŠUJE NEPRIJETEN VONJ IN POJAV MACERACIJE; DIMENZIJA 10 X 10, KOT NPR.: CUREA P1; A10</t>
  </si>
  <si>
    <t>L-121</t>
  </si>
  <si>
    <t>L-118</t>
  </si>
  <si>
    <t>L-110</t>
  </si>
  <si>
    <t>L-113</t>
  </si>
  <si>
    <t>L-116</t>
  </si>
  <si>
    <t>EPRUVETA KOAGULACIJA, NACITRAT 0.109M, 1,8 ML, 13 X 75 MM</t>
  </si>
  <si>
    <t>L-112</t>
  </si>
  <si>
    <t>EPRUVETA KRV.SL. K2EDTA 3-4ML, 13X75M, PROSOJNA</t>
  </si>
  <si>
    <t>L-114</t>
  </si>
  <si>
    <t>EPRUVETA KRV.SL Z DODATKOM K2EDTA, 6ml  13X100M, PROSOJNA</t>
  </si>
  <si>
    <t>L-404</t>
  </si>
  <si>
    <t>L-403</t>
  </si>
  <si>
    <t>L-405</t>
  </si>
  <si>
    <t>L-084</t>
  </si>
  <si>
    <t>L-117</t>
  </si>
  <si>
    <t>L-280</t>
  </si>
  <si>
    <t>17_99</t>
  </si>
  <si>
    <t>L-279</t>
  </si>
  <si>
    <t>284.</t>
  </si>
  <si>
    <t>L-004</t>
  </si>
  <si>
    <t>L-417</t>
  </si>
  <si>
    <t>286.</t>
  </si>
  <si>
    <t>287.</t>
  </si>
  <si>
    <t>289.</t>
  </si>
  <si>
    <t>291.</t>
  </si>
  <si>
    <t>L-242</t>
  </si>
  <si>
    <t>POSODICA ZA URIN 125 ML ČVRSTA, NESTERILNA,NAREJENA IZ POLIPROPILENA S POKROVČKOM. MAKSIMALNI CELOTNI VOLUMEN POSODICE NE SME PRESEGATI 150 ML, GRADUACIJA MORA BITI NA 20ML, NAJMANJ DO 100 ML</t>
  </si>
  <si>
    <t>292.</t>
  </si>
  <si>
    <t>294.</t>
  </si>
  <si>
    <t>R-061</t>
  </si>
  <si>
    <t>295.</t>
  </si>
  <si>
    <t>L-400</t>
  </si>
  <si>
    <t>TESTNI LISTIČI NAMENJENI ANALIZI URINA. ODČITAVANJE REZULTATOV POTEKA VIZUELNO ALI PREKO NAMENSKIH URINSKIH ANALIZATORJEV PROIZVAJALCA SIEMENS  (clinitek Advantus), 100 TESTOV/SC  za aparata Siemens Clinitek Advatus, ref. 2300</t>
  </si>
  <si>
    <t>296.</t>
  </si>
  <si>
    <t>297.</t>
  </si>
  <si>
    <t>298.</t>
  </si>
  <si>
    <t>L-220</t>
  </si>
  <si>
    <t>299.</t>
  </si>
  <si>
    <t>6_99</t>
  </si>
  <si>
    <t>6_95</t>
  </si>
  <si>
    <t>MEDICINSKO POTROŠNI MATERIAL</t>
  </si>
  <si>
    <t>SANITETNI MATERIAL</t>
  </si>
  <si>
    <t>SREDSTVA ZA ČIŠČENJE IN DEZINFEKCIJO</t>
  </si>
  <si>
    <t>SISTEM (PRENOSNI) ZA MERJENJE GLIKIRANEGA HEMOGLOBINA</t>
  </si>
  <si>
    <t>TESTNI LISTIČI IN KONTROLE</t>
  </si>
  <si>
    <t>MATERIAL ZA EKG IN ULTRAZVOK</t>
  </si>
  <si>
    <t xml:space="preserve">PAPIR ZA UZ  </t>
  </si>
  <si>
    <t>IGLE IN BRIZGE</t>
  </si>
  <si>
    <t>R-113</t>
  </si>
  <si>
    <t>R-114</t>
  </si>
  <si>
    <t>R-147</t>
  </si>
  <si>
    <t>LEDVIČKE PAPIRANTE ZA 1X UPORABO, DOLŽINE 25cm / enakovredno ECO MAIMED 75881 76065 A300</t>
  </si>
  <si>
    <t>R-035;R-247,R-271</t>
  </si>
  <si>
    <t>R-564</t>
  </si>
  <si>
    <t>R-566</t>
  </si>
  <si>
    <t>R-567</t>
  </si>
  <si>
    <t>S-107</t>
  </si>
  <si>
    <t>L-062</t>
  </si>
  <si>
    <t>L-305</t>
  </si>
  <si>
    <t>REAGENT ELUENT 80A ( 4X600 mL)</t>
  </si>
  <si>
    <t>L-306</t>
  </si>
  <si>
    <t>REAGENT ELUENT 80B ( 2X600 mL)</t>
  </si>
  <si>
    <t>L-307</t>
  </si>
  <si>
    <t>REAGENT ELUENT 80CV (2X600mL)</t>
  </si>
  <si>
    <t>L-308</t>
  </si>
  <si>
    <t>HEMOLYSIS WASHING SOLUTION 80H (3X2L)</t>
  </si>
  <si>
    <t>L-309</t>
  </si>
  <si>
    <t>L-500</t>
  </si>
  <si>
    <t>MICROTAINER ZA KAPILARNO KRI Z DODATKOM LI-HEP in separacijskim gelom</t>
  </si>
  <si>
    <t>L-524</t>
  </si>
  <si>
    <t>ACCU-CHEK AVIVA 2-LEVEL CONTROL</t>
  </si>
  <si>
    <t>L-529</t>
  </si>
  <si>
    <t>URINSKI TEST ZA LABUMAT</t>
  </si>
  <si>
    <t>L-528</t>
  </si>
  <si>
    <t>379.</t>
  </si>
  <si>
    <t>380.</t>
  </si>
  <si>
    <t>381.</t>
  </si>
  <si>
    <t>382.</t>
  </si>
  <si>
    <t>383.</t>
  </si>
  <si>
    <t>384.</t>
  </si>
  <si>
    <t>385.</t>
  </si>
  <si>
    <t>386.</t>
  </si>
  <si>
    <t>387.</t>
  </si>
  <si>
    <t>388.</t>
  </si>
  <si>
    <t>LABORATORIJSKI POTROŠNI MATERIAL - OSTALI</t>
  </si>
  <si>
    <t>IGLA S KAPILARO, DIMENZIJE 0,8 x 25 MM do 38 MM, 21G; a50</t>
  </si>
  <si>
    <t>BRIZGA ZA INJICIRANJE,TRIDELNA ZA 1X UPORABO; Luer Slip, S KONCENTRIČNIM IZLIVOM, BREZ NAVOJA, IZLIV LOCIRAN NA SREDINI BRIZGE, BREZ LATEXA, OZNAKE ČITLJIVE, 2 ML, A100</t>
  </si>
  <si>
    <t>BRIZGA ZA INJICIRANJE,TRIDELNA ZA 1X UPORABO; Luer Slip, S KONCENTRIČNIM IZLIVOM, BREZ NAVOJA, IZLIV LOCIRAN NA SREDINI BRIZGE, BREZ LATEXA, OZNAKE ČITLJIVE, 5 ML, A100</t>
  </si>
  <si>
    <t>Obliž za fiksacijo i.v. kanile, iz netkanega materiala, dimenzije 7,5 x 6 cm, s prozornim okencem za spremljanje stanja vbodnega mesta, sterilno pakiranje posamično z dodano bombažno blazinico za polaganje pod fiksacijska krilca, v okviru obliža pritrjena blazinica za absorbcijo izločka,  pakiranje A 50</t>
  </si>
  <si>
    <t>VREČKA PVC Z OBROČEM ZA BRUHANJE, VEL. 38CM X 17CM, OBROČ PREMER 12,5CM, GLOBOK 3,5CM, LIJAKASTE OBLIKE, NA ZUNANJI STRANI VREČKE JE OZNAČEN VOLUMEN OD 100ML DO 1500ML.VREČKE SO V OBLIKI TULCA ZLOŽENE, KAR OMOGOČA ENOSTAVNO IZVLEČENJE  SAMO ENEGA ARTIKLA, VREČKA JE ZA ENKRATNO UPORABO; a50</t>
  </si>
  <si>
    <t xml:space="preserve">PAPIR ROLA ZA PREGLEDNO MIZO, ŠIRINE 39 cm x 50 m, NEPLASTIFICIRANA, </t>
  </si>
  <si>
    <t xml:space="preserve">PAPIR ROLA ZA PREGLEDNO MIZO, ŠIRINE 59 cm x 50 m, NEPLASTIFICIRANA, </t>
  </si>
  <si>
    <t>PAPIR ROLA ZA PREGLEDNO MIZO, ŠIRINE 70 cm x 50 m, PLASTIFICIRANA, DVOSLOJNA</t>
  </si>
  <si>
    <t>PASTEURJEVA PIPETA PE-LD  1 ml</t>
  </si>
  <si>
    <t xml:space="preserve">SANITETNA MREŽICA ZA PRITRDITEV OBVEZILNEGA MATERIALA, NAVITA NA KOLUTU DOLŽINE 25 M,ŠT. 6, LATEKS FREE, </t>
  </si>
  <si>
    <t xml:space="preserve">SANITETNA MREŽICA ZA PRITRDITEV OBVEZILNEGA MATERIALA, NAVITA NA KOLUTU DOLŽINE 25 M,ŠT. 7, LATEKS FREE, </t>
  </si>
  <si>
    <t xml:space="preserve">SANITETNA MREŽICA ZA PRITRDITEV OBVEZILNEGA MATERIALA, NAVITA NA KOLUTU DOLŽINE 25 M,ŠT. 8, LATEKS FREE, </t>
  </si>
  <si>
    <t>PAPIR ZA STERILIZACIJO, BEL, KREP, DIMENZIJE 75 X 75CM  A250</t>
  </si>
  <si>
    <t>PAPIR ZA STERILIZACIJO, BEL, KREP, DIMENZIJE 30 X30CM  A2000</t>
  </si>
  <si>
    <t>PAPIR ZA STERILIZACIJO, BEL, KREP, DIMENZIJE 25 X25CM  A2000</t>
  </si>
  <si>
    <t>BRITVICE ENOSTRANSKE ZA ENKRATNO UPORABO,NESTERILNE, A100</t>
  </si>
  <si>
    <t>HITRI, PRESEJALNI TEST ZA DOLOČANJE STREPTOKOKA IZ BRISA ŽRELA. TEST SE IZVAJA NA TESTNI PLOŠČICI IN TEMELJI NA PRINCIPU IMUNOKEMIJSKE REA, DODAN MORA BITI MATERIAL, KI JE POTREBEN ZA IZVEDBO TESTA IN JE PRILOŽEN V ŠKATLI. REZULTAT V NEKAJ MINUTAH, SC A20</t>
  </si>
  <si>
    <t>ZAMAŠEK ZA KATETER L/L RDEČ; A100</t>
  </si>
  <si>
    <t>RAZPRŠILEC ZA ZDRAVILA Z AEROSOL MASKO ZA ODRASLE S POSODICO ZA ZDRAVILA, ZA INHALACIJE, S PRIKLJUČNO CEVJO, PRI UPORABI ENEGA BOLNIKA  NI NOBENEGA TVEGANJA ZA OKUŽBO, IZBOLJŠANA NEGA TER STALNO PRIPRAVLJENOST OB BOLNIKU, ZDRAVILO NE IZTEKA, MOŽNO JE TOČNO DOZIRANJE ZDRAVILA, 6ML, 2,1M; PRETOK 8L/MIN, VSAJ 85% DELCEV RAZPRŠI NA VELIKOST MED 2 IN 5 MIKRONOV S HITROSTJO 0,5g/MIN, A50 - ENAKOVREDNO SECURMED</t>
  </si>
  <si>
    <t>RAZPRŠILEC ZA ZDRAVILA Z AEROSOL MASKO ZA OTROKE S POSODICO ZA ZDRAVILA, ZA INHALACIJE, S PRIKLJUČNO CEVJO, PRI UPORABI ENEGA BOLNIKA  NI NOBENEGA TVEGANJA ZA OKUŽBO, IZBOLJŠANA NEGA TER STALNO PRIPRAVLJENOST OB BOLNIKU, ZDRAVILO NE IZTEKA, MOŽNO JE TOČNO DOZIRANJE ZDRAVILA, 6ML, 2,1M; PRETOK 8L/MIN, VSAJ 85% DELCEV RAZPRŠI NA VELIKOST MED 2 IN 5 MIKRONOV S HITROSTJO 0,5g/MIN.; A50 - ENAKOVREDNO SECURMED</t>
  </si>
  <si>
    <t>ŠIVALNI MATERIAL, SVILA SILKAM 2/0 45CM DS19 C0762229 A36 kot B.BRAUN AESCULAP ALI ENAKOVREDNO</t>
  </si>
  <si>
    <t>SPRAY ZA FIKSACIJO BRISEV 100 ML (kot MERCKOFIX SPRAY FIXATIVE ali enakovredno)</t>
  </si>
  <si>
    <t>ALKOHOLNE KRPICE  ZA ČIŠČENJE  IN RAZKUŽEVANJE  KOŽE, PREPOJENE Z 70% IZOPROPANOLOM,POSAMIČNO PAKIRANE, VELIKOSTI  6,5CM X 3CM; A200</t>
  </si>
  <si>
    <t xml:space="preserve">OBLOGE </t>
  </si>
  <si>
    <t xml:space="preserve">URINSKI STIX ZA LABUMAT A150 </t>
  </si>
  <si>
    <t xml:space="preserve">EPRUVETA SEDIMENTACIJA NACITRAT 1,6 ML, 13 X 75 MM </t>
  </si>
  <si>
    <t xml:space="preserve">EPRUVETA MICROTAINER BIO CA GEL 400-600UL  </t>
  </si>
  <si>
    <t>IGLA Z VENTILOM ZA ODVZEM KRVI, DIMENZIJA 0,90 x 38 MM, 20G, BARVA RUMENA, A100, kvalitete BD</t>
  </si>
  <si>
    <t>NASTAVEK ZA IGLE ZA ENKRATNO UPORABO, ref. 364815, kvalitete BD</t>
  </si>
  <si>
    <t>REAGENTI ZA PRENOSNI KRVNI ANALIZATOR I-STAT (reagenti zahtevani od proizvajalca Abbott point of care)</t>
  </si>
  <si>
    <t>PRENOSNI SISTEM ZA DOLOČITEV GLIKIRANEGA HEMOGLOBINA A1c-NOW ali ekvivalenten (pakiranje a 20 ali a10 testov)</t>
  </si>
  <si>
    <t>FOB GOLD EPRUV NG A100 SENTINEL;( ref. 11561N)</t>
  </si>
  <si>
    <t>PINCETA IZ POLIPROPILENA , STERILNA, POSAMIČNO PAKIRANA</t>
  </si>
  <si>
    <t>Sterilni obkladek za prvo pomoč pri opeklinah 1., 2., in 3. st, Sestava 96 % vode, melaleuca, 1,03 % izvlečka čajevca, emulzija in konzervansi  (enakovredno Burnshieldn) 10X10 CM (dopustno odstopanje +/- 1 cm) a25</t>
  </si>
  <si>
    <t>Sterilni obkladek za prvo pomoč pri opeklinah 1., 2., in 3. st, Sestava 96 % vode, melaleuca, 1,03 % izvlečka čajevca, emulzija in konzervansi  (enakovredno Burnshieldn) 20x20 CM (dopustno odstopanje +/- 1 cm) a50</t>
  </si>
  <si>
    <t>KOMPRESE/ZLOŽENCI IZ NETKANEGA MATERIALA, DEBELINE 30G/M2, 6-SLOJNE, BREZ KONTRASTNE NITKE, NESTERILNE, 5 CM X 5 CM  70 % VISKOZE,30%POLIESTER (dopustno odstopanje +/- 5%); A100</t>
  </si>
  <si>
    <t>KOMPRESE/ZLOŽENCI IZ NETKANEGA MATERIALA, DEBELINE 30G/M2, 6-SLOJNE, BREZ KONTRASTNE NITKE, NESTERILNE, 7,5 CM X 7,5 CM  70 % VISKOZE,30%POLIESTER (dopustno odstopanje +/- 5%); A100</t>
  </si>
  <si>
    <t>KOMPRESE/ZLOŽENCI IZ NETKANEGA MATERIALA, DEBELINE 30G/M2, 6-SLOJNE, BREZ KONTRASTNE NITKE, NESTERILNE, 10 CM X 10 CM  70 % VISKOZE,30%POLIESTER (dpustno odstopanje+- 5%); A100</t>
  </si>
  <si>
    <t>S-071</t>
  </si>
  <si>
    <t>1_95</t>
  </si>
  <si>
    <t>3_95</t>
  </si>
  <si>
    <t>5_95</t>
  </si>
  <si>
    <t>7_99</t>
  </si>
  <si>
    <t>7_95</t>
  </si>
  <si>
    <t>9_95</t>
  </si>
  <si>
    <t>11_99</t>
  </si>
  <si>
    <t>11_95</t>
  </si>
  <si>
    <t>13_95</t>
  </si>
  <si>
    <t>14_95</t>
  </si>
  <si>
    <t>15_95</t>
  </si>
  <si>
    <t>16_95</t>
  </si>
  <si>
    <t>17_95</t>
  </si>
  <si>
    <t>18_95</t>
  </si>
  <si>
    <t>19_95</t>
  </si>
  <si>
    <t>20_99</t>
  </si>
  <si>
    <t>20_95</t>
  </si>
  <si>
    <t>PONUDNIK:</t>
  </si>
  <si>
    <t xml:space="preserve"> </t>
  </si>
  <si>
    <t>PREDRAČUN št.:</t>
  </si>
  <si>
    <t>FOTOBANJICA  DIMENZIJ: 200 X 300 X 45 X 3MM, RAVNO DNO</t>
  </si>
  <si>
    <t>13.</t>
  </si>
  <si>
    <t>29.</t>
  </si>
  <si>
    <t>30.</t>
  </si>
  <si>
    <t>36.</t>
  </si>
  <si>
    <t>60.</t>
  </si>
  <si>
    <t>81.</t>
  </si>
  <si>
    <t>90.</t>
  </si>
  <si>
    <t>94.</t>
  </si>
  <si>
    <t>103.</t>
  </si>
  <si>
    <t>104.</t>
  </si>
  <si>
    <t>113.</t>
  </si>
  <si>
    <t>114.</t>
  </si>
  <si>
    <t>215.</t>
  </si>
  <si>
    <t>220.</t>
  </si>
  <si>
    <t>236.</t>
  </si>
  <si>
    <t>254.</t>
  </si>
  <si>
    <t>265.</t>
  </si>
  <si>
    <t>268.</t>
  </si>
  <si>
    <t>270.</t>
  </si>
  <si>
    <t>288.</t>
  </si>
  <si>
    <t>290.</t>
  </si>
  <si>
    <t>293.</t>
  </si>
  <si>
    <t>300.</t>
  </si>
  <si>
    <t>322.</t>
  </si>
  <si>
    <t>326.</t>
  </si>
  <si>
    <t>332.</t>
  </si>
  <si>
    <t>337.</t>
  </si>
  <si>
    <t>338.</t>
  </si>
  <si>
    <t>339.</t>
  </si>
  <si>
    <t>340.</t>
  </si>
  <si>
    <t>341.</t>
  </si>
  <si>
    <t>8_99</t>
  </si>
  <si>
    <t>8_95</t>
  </si>
  <si>
    <t>Zap. št.</t>
  </si>
  <si>
    <t>KATETER TRAJNI STERILNI IZ SILIKONIZIRANEGA LATEXA Z BALONOM 5-15ML , DVOJNO PAKIRAN, Z OZNAKAMI NA SAMEM  KATETRU – KAPACITETA BALONA  IN VELIKOST KATETRA- CH16,  NA OVOJNINI ŠE LOT ŠT., ROK UPORABE, A10</t>
  </si>
  <si>
    <t>MINI KLISTIR ZA TAKOJŠNO UPORABO, VELIKOST 120 ML. UPORABA: REKTALNA KONSTIPACIJA. PRIPRAVE ZA PROKTOSKOPIJO. PRAZNJENJE ČREVESJA PRED OPERACIJAMI, PORODOM IN GINEKOLOŠKIMI POSEGI. 120 ML RAZTOPINA MORA VSEBOVATI: NATRIJEV DIHIDROGEN FOSFAT 2H2O 14,8 G, NATRIJEV HIDROGEN FOSFAT 12H2O 2,82 G, METILESTER P-HIDROKSIBENZOJSKE KISLINE 0,12 G, PROPILESTER, P-HIDROKSIBENZOJSKE KISLINE 0,012 G, A10</t>
  </si>
  <si>
    <t>Količina</t>
  </si>
  <si>
    <t>VACUETTE 3,5ml Z No Additive NR WH/BLK 13X75 ref.(454045)</t>
  </si>
  <si>
    <t>L-548</t>
  </si>
  <si>
    <t>L-549</t>
  </si>
  <si>
    <t>L-552</t>
  </si>
  <si>
    <t>S-041</t>
  </si>
  <si>
    <t>OBVEZA ZA GLAVO CAREFIX MREŽICA VEL M A10</t>
  </si>
  <si>
    <t>S-236</t>
  </si>
  <si>
    <t>S-240</t>
  </si>
  <si>
    <t>S-237</t>
  </si>
  <si>
    <t>S-249</t>
  </si>
  <si>
    <t>S-246</t>
  </si>
  <si>
    <t>KATETER URINSKI ŽENSKI NELATON CH 12X180MM - Kateter za kratkotrajno uporabo pri uvajanju skozi uretro za umeten odvzem seča v diagnostične ali terapevtske namene.</t>
  </si>
  <si>
    <t>R-026</t>
  </si>
  <si>
    <t>KIRURŠKI ŠIVALNI MATERIAL,NERESORBTIVNI, SINTETIČNI,MONOFILAMENTNI POLIAMID 3/0 45CMDS19</t>
  </si>
  <si>
    <t>R-038</t>
  </si>
  <si>
    <t>R-070</t>
  </si>
  <si>
    <t>ŠIVALNI MATERIAL, SVILA SILKAM 5/0 45CM DS16 C0762121 A36 kot  B.BRAUN AESCULAP ALI ENAKOVREDNO</t>
  </si>
  <si>
    <t>R-499</t>
  </si>
  <si>
    <t xml:space="preserve">OBLIŽ I.V.TEGADERM CHG 10×12 cm a25 -TEGADERM OBLIŽ STERILN Z2% CHG V HIDROGELNI BLAZINICI ZA APLIKACIJO I.V. KATETROV </t>
  </si>
  <si>
    <t>R-592</t>
  </si>
  <si>
    <t>GOBICE ČISTILNE TRIKOTNE SREDNJE A100 MTPL-Gobice čistilne sterilne, izdelane iz bele, mehke poliuretanske pene in lesenega držala. Služijo za izvajanje ustne nege.</t>
  </si>
  <si>
    <t>R-608</t>
  </si>
  <si>
    <t>ŠČITNIK SONOSAFE 34 MM LATEX ZA SONOGRAFSKO SONDO A200</t>
  </si>
  <si>
    <t>R-613</t>
  </si>
  <si>
    <t>IGLA Z VENTILOM ZA ODVZEM KRVI, DIMENZIJA 0,70 x 38 MM, 22G; A100 kvalitete BD (lahko z okencem ali brez)</t>
  </si>
  <si>
    <t>IGLA Z VENTILOM ZA ODVZEM KRVI, DIMENZIJA 0,80 x 38 MM, 21G, BARVA ZELENA, A100, kvalitete BD (lahko z okencem ali brez)</t>
  </si>
  <si>
    <t>LANCETA varnostna CONTACT 1,5 X 2 MODRA (s pritiskom na gumb se mora sama vpotegniti v držalo)</t>
  </si>
  <si>
    <t>ŠČETKA STERILNA ZA ODVZEM BRISA IZ MATERNIČNEGA VRATU, Z ZAŠČITNO CEVKO, ENAKE KVALITETE KOT NPR.: Metaloplast kat. št. 2220; A100</t>
  </si>
  <si>
    <t>PAPIRNE ROLE ZA PREGLEDNE MIZE ( dovoljena odstopanja +/- 2 cm), ROLE MORAJO BITI IZ ČISTE CELULOZE</t>
  </si>
  <si>
    <t>L-232</t>
  </si>
  <si>
    <t>NELEPLJIVA STERILNA VAZELINSKA MREŽICA IZ MONOFILAMENTNIH VISKOZNIH VLAKEN IMPREGNIRANIH Z 10% RAZTOPINO POVIDON JODIDA, 10X10CM (lahko tudi 9,5x9,5), kot npr. Inadine; A25</t>
  </si>
  <si>
    <t>KANILA I.V.S PORTOM ZA DODAJANJE ZDRAVIL, POLIURETAN,Z MEHANIZ.ZA PREPR.NEŽELJENIH VBODOV - SPROŽI SE SAMODEJ.OB IZVLEKU KOVINSKE IGLE, POSEBNA "BACKCUT" KONICA IGLE 3X BRUŠENA, VELIKOSTI 16G, A50</t>
  </si>
  <si>
    <t>KANILA I.V.S PORTOM ZA DODAJANJE ZDRAVIL, POLIURETAN, Z MEHANIZ.ZA PREPR.NEŽELJENIH VBODOV - SPROŽI SE SAMODEJ.OB IZVLEKU KOVINSKE IGLE, POSEBNA "BACKCUT" KONICA IGLE 3X BRUŠENA, VELIKOSTI 22G, A50</t>
  </si>
  <si>
    <t>KANILA I.V.S PORTOM ZA DODAJANJE ZDRAVIL, POLIURETAN, Z MEHANIZ.ZA PREPR.NEŽELJENIH VBODOV - SPROŽI SE SAMODEJ.OB IZVLEKU KOVINSKE IGLE, POSEBNA "BACKCUT" KONICA IGLE 3X BRUŠENA,VELIKOSTI 18G, A50</t>
  </si>
  <si>
    <t>VREČKA ZA TRANSPORT VZORCEV, ZA TRANSPORT EPRUVET ALI POSODIC ZA URIN,BLATO ITD. IMETI MORA DVA PREDALČKA - EDEN JE ZA VZOREC, DRUGI ZA DOKUMENTE,  VARNOSTNO TESNILO, ODPIRANJE NA ZIP SISTEM,  IZ POLIETILENA, DIM.160X165 - 180mm v ORANŽNI, RDEČI ALI NEVTRALNI BARVI, a2000 kot npr. Deltalab</t>
  </si>
  <si>
    <t>METULJČEK - VARNOSTNI MEHANIZEM, KI PO UPORABI ZAŠČITI OSTRI DEL, DA PREPREČI MOŽNOST POŠKODBE/VBODOV OSEBJA, DIMENZIJE  21G  0,8 x19mm  18cm . SAFETY-LOK, Z LUER ADAPTERJEM ZA ODVZEM KRVI, A50 kot BD</t>
  </si>
  <si>
    <t>METULJČEK - VARNOSTNI MEHANIZEM, KI PO UPORABI ZAŠČITI OSTRI DEL, DA PREPREČI MOŽNOST POŠKODBE/VBODOV OSEBJA, DIMENZIJE 23G 0,6x19mm 18cm KOT. SAFETY-LOK, Z LUER ADAPTERJEM ZA ODVZEM KRVI, A50 kot BD</t>
  </si>
  <si>
    <t>VATIRANEC 25×15CM GAZA, NESTERILEN  A50</t>
  </si>
  <si>
    <t xml:space="preserve">PAPIR ZA UZ SONY UPP - 110 HG, originalni ali anekovreden originalu. Papir ne sme povzročati  lepljenja termičnega premaza na glavo  tiskalnika in s tem povzročitev poškodbe tiskalnika. 
</t>
  </si>
  <si>
    <t xml:space="preserve">Antimikrobna obloga iz fino uprašenega aktivnega oglja in srebrovega nitrata v nelepljivem najlonskem ovitku, kot ACTISORB PLUS 10,5X10,5 cm a10. </t>
  </si>
  <si>
    <t xml:space="preserve">Antimikrobna obloga iz fino uprašenega aktivnega oglja in srebrovega nitrata v nelepljivem najlonskem ovitku, kot ACTISORB PLUS 6,5X9,5 cm a10. </t>
  </si>
  <si>
    <t>Obloga, tanka, mehka, nelepljiva iz hidrofilne poliuretanske pene, 10X10 CM a10 kot npr.  OBLOGA ADVAZORB TANKA</t>
  </si>
  <si>
    <t xml:space="preserve">Obloga, mehka, nelepljiva iz hidrofilne poliuretanske pene, 20X20CM a10 kot npr. OBLOGA ADVAZORB </t>
  </si>
  <si>
    <t xml:space="preserve">Kartuša CHEM8+,  pakiranje (25/box)
</t>
  </si>
  <si>
    <t>3.</t>
  </si>
  <si>
    <t>URISED PLOŠČICA Z MERILNIMI KOMORAMI ZA PREGLEDOVANJE URIN.SEG.-a100</t>
  </si>
  <si>
    <t>L-419</t>
  </si>
  <si>
    <t>C-216</t>
  </si>
  <si>
    <t>28.</t>
  </si>
  <si>
    <t>49.</t>
  </si>
  <si>
    <t>50.</t>
  </si>
  <si>
    <t>69.</t>
  </si>
  <si>
    <t>70.</t>
  </si>
  <si>
    <t>73.</t>
  </si>
  <si>
    <t>75.</t>
  </si>
  <si>
    <t>78.</t>
  </si>
  <si>
    <t>84.</t>
  </si>
  <si>
    <t>119.</t>
  </si>
  <si>
    <t>127.</t>
  </si>
  <si>
    <t>151.</t>
  </si>
  <si>
    <t>155.</t>
  </si>
  <si>
    <t>176.</t>
  </si>
  <si>
    <t>186.</t>
  </si>
  <si>
    <t>187.</t>
  </si>
  <si>
    <t>205.</t>
  </si>
  <si>
    <t>214.</t>
  </si>
  <si>
    <t>231.</t>
  </si>
  <si>
    <t>252.</t>
  </si>
  <si>
    <t>253.</t>
  </si>
  <si>
    <t>258.</t>
  </si>
  <si>
    <t>259.</t>
  </si>
  <si>
    <t>274.</t>
  </si>
  <si>
    <t>282.</t>
  </si>
  <si>
    <t>283.</t>
  </si>
  <si>
    <t>285.</t>
  </si>
  <si>
    <t>301.</t>
  </si>
  <si>
    <t>SILIKONSKA MREŽICA IZ POLYETHYLEN TEREPHTHALATA, PREKRITA NA OBEH STRANEH  S SILIKONSKIM GELOM ( NA OSNOVI POLIDIMETILSILOKSANA). NUDI OPORO MED ATRAVMATSKO IN NEBOLEČO MENJAVO OBVEZE. ZAGOTAVLJA OPTIMALNO ZAŠČITO OBČUTLJIVIH PREDELOV IN NOVO NASTALEGA TKIVA. OPTIMALNO PRILEGANJE POVRŠINI RANE, ZARADI TANKEGA MEHKEGA IN PREKRIVNEGA MATERIALA. NA RANI LAHKO OSTANE DO SEDEM DNI IN OMOGOČA DALJŠE INTERVALE MENJAVE OBVEZE. STERILNA SILIKONSKA MREŽICA 10 X 20 CM ENAKOVREDNA KOT ATRAUMAN SILICON, A5</t>
  </si>
  <si>
    <t>KAPILARE (end to end) ZA ADAMS LITE 10K A100</t>
  </si>
  <si>
    <t>EPRUVETA BIOK.GEL, 13X75M, PROSOJNA, epruveta serum gel, volumna 3-4 ml</t>
  </si>
  <si>
    <t>KIRURŠKI ŠIVALNI MATERIAL, NERESORBTIVNI, SVILA, PLETENA, 4/0, 45CM, REVERZNO TRIKOTNA 16MM; KOS=NIT</t>
  </si>
  <si>
    <t>L-554</t>
  </si>
  <si>
    <t>Kartuša CG4+, pakiranje 25</t>
  </si>
  <si>
    <t xml:space="preserve">URINSKE KONTROLE za APARAT LABUMAT- kot BioRad </t>
  </si>
  <si>
    <t>PARASEP MINI, ki mora vsebovati fiksativ in koncentracijsko tekočino SF 40T</t>
  </si>
  <si>
    <t>L-253</t>
  </si>
  <si>
    <t>TRAK KONTROLNI -Thermalog s complay parna steril. a250 - kemični integrator za parno sterilizacijo, ki se odziva na vse parametre parne sterilizacije (temperaturo, čas, tlak in koncentracijo pare), ki skupaj uspešno uničijo vse žive mikroorganizme in njihove spore.</t>
  </si>
  <si>
    <t>S-243</t>
  </si>
  <si>
    <t>S-245</t>
  </si>
  <si>
    <t>21_99</t>
  </si>
  <si>
    <t>21_95</t>
  </si>
  <si>
    <t>ETANOL 70 %, pakiranje  1L (z vključeno trošarino)</t>
  </si>
  <si>
    <t>ETANOL 96 %, pakiranje  1L (z vključeno trošarino)</t>
  </si>
  <si>
    <t xml:space="preserve">Ponudnikovo pakiranje  - št. EM v SC,zavitku, ipd. </t>
  </si>
  <si>
    <t>PVC KOZAREC, VOLUMEN 5DL,  trda plastika a50</t>
  </si>
  <si>
    <t>EPRUVETA PS 16 X 100 BREZ ZAMAŠKA a500</t>
  </si>
  <si>
    <t>VREČKA OTROŠKA URINSKA SAMOLEPILNA, STERILNA, VOL.100ML,GRAD.,LEPILO NEALERGENO, ODPRTINA MORA BITI DOVOLJ VELIKA ZA NAMEŠČANJE VREČKE PRI DEKLICAH IN DEČKIH. A50</t>
  </si>
  <si>
    <t>S-140</t>
  </si>
  <si>
    <t>LANCETA varnostna samosprožilna CONTACT- ACTIV 1,8  21G  roza a200</t>
  </si>
  <si>
    <t>L-557</t>
  </si>
  <si>
    <t>S-196</t>
  </si>
  <si>
    <t>S-208</t>
  </si>
  <si>
    <t>RAZKUŽILO CHLORHEXIDIN 2% NEOBARVAN a250 ml</t>
  </si>
  <si>
    <t>S-224</t>
  </si>
  <si>
    <t>RAZKUŽILO CHLORHEXIDIN 2% NEOBARVAN a500 ml</t>
  </si>
  <si>
    <t>S-222</t>
  </si>
  <si>
    <t>S-252</t>
  </si>
  <si>
    <t>R-016</t>
  </si>
  <si>
    <t>REFIL</t>
  </si>
  <si>
    <t>R-044</t>
  </si>
  <si>
    <t>DOZA</t>
  </si>
  <si>
    <t>R-280+R-111</t>
  </si>
  <si>
    <t>R-258,R-118</t>
  </si>
  <si>
    <t>L-115,R-182</t>
  </si>
  <si>
    <t>R-2022</t>
  </si>
  <si>
    <t>SONDA ČREVESNA-REKT. CH22X400 MM TIK ali enakovredna</t>
  </si>
  <si>
    <t>R-494</t>
  </si>
  <si>
    <t>ŠIVALNI MATERIAL, SVILA SILKAM 3/0 45CM DS19  A36 kot MTPL</t>
  </si>
  <si>
    <t>R-292,R-520</t>
  </si>
  <si>
    <t>KONEKT BREZIGELNI MICRO CLAVE PROZOREN ICU MEDICAL a100 -  za spremljanje poti tekočin,preverjanje učinkovitosti prebrizga po uporabi krvnih derivatov ali zdravil. Volumen 0,04ml,prosti pretok 165mi/min-število aktivacioj 6020in kompatibilnost pod pritiskom 10ml/na sekundo.</t>
  </si>
  <si>
    <t>R-600</t>
  </si>
  <si>
    <t>USTNIK ZA SPIROMETER - FILTER SPIROGUARD 9515 a100</t>
  </si>
  <si>
    <t>R-614</t>
  </si>
  <si>
    <t>ŠIVALNI MATERIAL, NERESORBTIVNI, SINTETIČNI, MONOFILAMENTNI, POLIAMID,USP  6/0, 45CM, 3/8 KROGA REVERZNO TRIKOTNA KONICA 19MM, KOS=NIT</t>
  </si>
  <si>
    <t>N-019</t>
  </si>
  <si>
    <t>ŠČITNIK ZA INSTRUMENTE MALI ŠT. 5,1X12 CM- ščitnik kartonski za zaščito konic ostrih instrumentov A250</t>
  </si>
  <si>
    <t>R-646</t>
  </si>
  <si>
    <t>L-234</t>
  </si>
  <si>
    <t>MATERIAL - NETKANI, PREVLEČEN S HIPOALERGENIM POLIAKRILATNIM LEPILOM, Z IMPREGNACIJO, KI ODBIJA VODO, PREPREČUJE MACERACIJO KOŽE, PRIMEREN ZA BOLNIKE Z ZELO OBČUTLJIVO KOŽO, PREPUSTEN ZA ZRAK IN VODNO PARO; S PLASTIČNIM NAVIJALCEM, 1,25 cm x 9,2 m, kot npr.: Omnipor A24</t>
  </si>
  <si>
    <t>POSODICA LAB.ZA URIN TRDA  STERILNA 125ml Z NAVOJEM GRAD.100ml - URINE CONATAINER 120 ml - zahtevamo posamezno pakiranje</t>
  </si>
  <si>
    <t>EPRUVETA ZA ELEMENTE V SLEDOVIH a50 - 6ml NH Trl Sod Hep PREM R-BL/BLK 13x100 (epruveta z antikoagulantom za elemente v sledovih, notri EDTA ali LiHelp primerna za določanje elementov v sledovih</t>
  </si>
  <si>
    <t xml:space="preserve">BRIZGA INEKCIJSKA STERILNA NAPOLNJENA Z 0,9 % Nacl, ZA PREBRIZGAVANJE VAP-SISTEMOV Z NAVOJEM - kot  BD SALINE XS 10MLPOSIFLUSH a30 </t>
  </si>
  <si>
    <t>ADAPTER ZA POVEZAVO MED URINSKIM KATETROM IN URINSKO VREČKO, CH 5-20</t>
  </si>
  <si>
    <t xml:space="preserve">KANILA NOSNA DVOROGA ZA VPIHOVANJE KISIKA BREZ DEHP ZA 1X UPORABO ZA OTROKE IN ODRASLE, DOLŽINE 210 CM A50 </t>
  </si>
  <si>
    <t>22_99</t>
  </si>
  <si>
    <t>22_95</t>
  </si>
  <si>
    <t>R-660</t>
  </si>
  <si>
    <t>Infuzijski sistem 180 cm safe air in priming stop kot npr. Chirana a30</t>
  </si>
  <si>
    <t>S-253</t>
  </si>
  <si>
    <t>4.</t>
  </si>
  <si>
    <t>5.</t>
  </si>
  <si>
    <t>6.</t>
  </si>
  <si>
    <t>7.</t>
  </si>
  <si>
    <t>8.</t>
  </si>
  <si>
    <t>10.</t>
  </si>
  <si>
    <t>11.</t>
  </si>
  <si>
    <t>15.</t>
  </si>
  <si>
    <t>17.</t>
  </si>
  <si>
    <t>21.</t>
  </si>
  <si>
    <t>23.</t>
  </si>
  <si>
    <t>25.</t>
  </si>
  <si>
    <t>26.</t>
  </si>
  <si>
    <t>32.</t>
  </si>
  <si>
    <t>40.</t>
  </si>
  <si>
    <t>41.</t>
  </si>
  <si>
    <t>46.</t>
  </si>
  <si>
    <t>54.</t>
  </si>
  <si>
    <t>56.</t>
  </si>
  <si>
    <t>71.</t>
  </si>
  <si>
    <t>74.</t>
  </si>
  <si>
    <t>80.</t>
  </si>
  <si>
    <t>85.</t>
  </si>
  <si>
    <t>86.</t>
  </si>
  <si>
    <t>87.</t>
  </si>
  <si>
    <t>88.</t>
  </si>
  <si>
    <t>89.</t>
  </si>
  <si>
    <t>92.</t>
  </si>
  <si>
    <t>93.</t>
  </si>
  <si>
    <t>100.</t>
  </si>
  <si>
    <t>101.</t>
  </si>
  <si>
    <t>102.</t>
  </si>
  <si>
    <t>108.</t>
  </si>
  <si>
    <t>115.</t>
  </si>
  <si>
    <t>126.</t>
  </si>
  <si>
    <t>136.</t>
  </si>
  <si>
    <t>138.</t>
  </si>
  <si>
    <t>150.</t>
  </si>
  <si>
    <t>173.</t>
  </si>
  <si>
    <t>182.</t>
  </si>
  <si>
    <t>184.</t>
  </si>
  <si>
    <t>217.</t>
  </si>
  <si>
    <t>223.</t>
  </si>
  <si>
    <t>225.</t>
  </si>
  <si>
    <t>226.</t>
  </si>
  <si>
    <t>230.</t>
  </si>
  <si>
    <t>240.</t>
  </si>
  <si>
    <t>247.</t>
  </si>
  <si>
    <t>249.</t>
  </si>
  <si>
    <t>250.</t>
  </si>
  <si>
    <t>255.</t>
  </si>
  <si>
    <t>257.</t>
  </si>
  <si>
    <t>260.</t>
  </si>
  <si>
    <t>261.</t>
  </si>
  <si>
    <t>307.</t>
  </si>
  <si>
    <t>312.</t>
  </si>
  <si>
    <t>329.</t>
  </si>
  <si>
    <t>330.</t>
  </si>
  <si>
    <t>336.</t>
  </si>
  <si>
    <t>352.</t>
  </si>
  <si>
    <t>353.</t>
  </si>
  <si>
    <t>354.</t>
  </si>
  <si>
    <t>355.</t>
  </si>
  <si>
    <t>356.</t>
  </si>
  <si>
    <t>367.</t>
  </si>
  <si>
    <t>377.</t>
  </si>
  <si>
    <t>378.</t>
  </si>
  <si>
    <t>389.</t>
  </si>
  <si>
    <t>390.</t>
  </si>
  <si>
    <t xml:space="preserve">ORIGINALNI REAGENTI, KONTROLE IN KALIBRATORJI, POTROŠNI MATERIAL VEZANI NA APARAT PROIZVAJALCA ROCHE </t>
  </si>
  <si>
    <t>REAGENTI IN POTROŠNI MATERIALI VEZANI NA APARAT ZA DOLOČANJE CRP QUIKREAD GO</t>
  </si>
  <si>
    <t>KOMPLET REAGENTOV ZA KVANTITATIVNO MERJENJE KONCENTRACIJE C-REAKTIVNEGA PROTEINA (CRP) V POLNI KRVI, SERUMU ALI PLAZMI S FOTOMETROM QUIKREAD GO CRP KOMPLET 50T</t>
  </si>
  <si>
    <t>EPRUVETA  MICROTAINER MAP K2EDTA 13X75M , ki omogoča uporabo na analizatorju Sysmex XN-1000 v stojalu;  proizvajalca BD</t>
  </si>
  <si>
    <t>357.</t>
  </si>
  <si>
    <t>368.</t>
  </si>
  <si>
    <t>ORIGINALNI REAGENTI IN MATERIALI  VEZANI NA APARAT ARKRAY</t>
  </si>
  <si>
    <t>ŽILNA PREVEZA, ESMARCH TRAK, ELASTIČNI OBJEMALEC, LABORATORIJSKI , Z MOŽNOSTJO RAZKUŽEVANJA A100</t>
  </si>
  <si>
    <t>INFUZIJSKI SISTEM Z DVOKANALNO IGLO 150 CM- CHIRAPLUS-G CHIRANA</t>
  </si>
  <si>
    <t>R-023</t>
  </si>
  <si>
    <t>R-290</t>
  </si>
  <si>
    <t>FILTER VIRALNO-BAKTERIOLOŠKI ODRASLI 1944003 INTS a70</t>
  </si>
  <si>
    <t>FILTER ZA SPIROMETRIJO MADA TUBE - B 30812</t>
  </si>
  <si>
    <t>R-595</t>
  </si>
  <si>
    <t>PRESERVATIVI NATURAL A144</t>
  </si>
  <si>
    <t>R-620</t>
  </si>
  <si>
    <t>CELLCLEAN (50ML)</t>
  </si>
  <si>
    <t>SULFOLYSER (3×500mL)</t>
  </si>
  <si>
    <t>CELLCLEAN AUTO (20X40ml) - kat.št. CF579595</t>
  </si>
  <si>
    <t>SULFOLYSER(5L) -  kat.št. 90411414</t>
  </si>
  <si>
    <t>CELLPACK DCL (20L) - kat.št. CT661628</t>
  </si>
  <si>
    <t>CELLPACK DFL (2X1,5L) - kat.št. BT965910</t>
  </si>
  <si>
    <t>FLUOROCELL RET (2Xml) - kat.št. BN337547</t>
  </si>
  <si>
    <t>FLUOROCELL WDF (2X42ml) - CV377552</t>
  </si>
  <si>
    <t>FLUOROCELL WNR (2X82ml) - kast.št. CP066715</t>
  </si>
  <si>
    <t>LYSERCELL WDF (5L) - kat.št. AL337564</t>
  </si>
  <si>
    <t>LYSERCELL WNR (5L) - kat.št. BL121531</t>
  </si>
  <si>
    <t>XN CHECK LEVEL 1,2,3 (1 vialx3,0mL)- set</t>
  </si>
  <si>
    <t>CELLPACK  (20L)</t>
  </si>
  <si>
    <t>L-101</t>
  </si>
  <si>
    <t>L-102</t>
  </si>
  <si>
    <t>L-100</t>
  </si>
  <si>
    <t>L-584</t>
  </si>
  <si>
    <t>L-585</t>
  </si>
  <si>
    <t>L-586</t>
  </si>
  <si>
    <t>L-587</t>
  </si>
  <si>
    <t>L-588</t>
  </si>
  <si>
    <t>L-589</t>
  </si>
  <si>
    <t>L-590</t>
  </si>
  <si>
    <t>L-591</t>
  </si>
  <si>
    <t>L-592</t>
  </si>
  <si>
    <t>L-595</t>
  </si>
  <si>
    <t>COAGUCHEK PT 2x24 Test Pro2 (en/fr/p)  688721019</t>
  </si>
  <si>
    <t>L-596</t>
  </si>
  <si>
    <t>COAGUCHEK  PT Controls (Level 1+2)  679684190</t>
  </si>
  <si>
    <t>L-597</t>
  </si>
  <si>
    <t>UF CELLSHEATH (20L)</t>
  </si>
  <si>
    <t>UF CELLPACK SF (2X2,1 L)</t>
  </si>
  <si>
    <t>UF CELLPACK CR (2X2,1L)</t>
  </si>
  <si>
    <t>UF FLUOROCELL SF (2X29mL)</t>
  </si>
  <si>
    <t>UF FLUOROCELL CR (2X29mL)</t>
  </si>
  <si>
    <t>CELL CLEAN U (50mL)</t>
  </si>
  <si>
    <t>UF CONTROL (2X30mL)</t>
  </si>
  <si>
    <t>SAMPLE CUP 4mL (100pcs)</t>
  </si>
  <si>
    <t>MEDITAPE UC-11A (10X100strips)</t>
  </si>
  <si>
    <t>UC CONTROL (3X10mL;2 levels)</t>
  </si>
  <si>
    <t>SG CALIBRATOR (5X10mL a L,M,H)</t>
  </si>
  <si>
    <t>DUSTBOX FOR UC-350 (10-pack)</t>
  </si>
  <si>
    <t>MEDITAPE UC-12S (100strips)</t>
  </si>
  <si>
    <t>PRINTER PAPIR POCh (5rolls)</t>
  </si>
  <si>
    <t>R-037</t>
  </si>
  <si>
    <t>S-011</t>
  </si>
  <si>
    <t>S-132</t>
  </si>
  <si>
    <t xml:space="preserve">SANITETNA MREŽICA ZA PRITRDITEV OBVEZILNEGA MATERIALA, NAVITA NA KOLUTU DOLŽINA 25 M,ŠT. 1, LATEKS FREE, </t>
  </si>
  <si>
    <t xml:space="preserve">SANITETNA MREŽICA ZA PRITRDITEV OBVEZILNEGA MATERIALA, NAVITA NA KOLUTU DOLŽINA 25 M,ŠT. 2, LATEKS FREE, </t>
  </si>
  <si>
    <t>S-131</t>
  </si>
  <si>
    <t>S-135</t>
  </si>
  <si>
    <t>VISOKO VPOJNA, STERILNA OBLOGA Z ZUNANJO ZAŠČITNO PLASTJO, KI DIHA, NE PREPUŠČA TEKOČIN IN BAKTERIJ, S CELULOZNIM JEDROM BREZ DODANIH VEZIVNIH LEPIL, Z VISOKO PREPUSTNO NETKANO PLASTJO NA STRANI RANE IN Z MEHKIM ROBOM; VPIJA ENAKOMERNO HITRO POD KOMPRESIJO, OPTIMALNA RETENCA IZLOČKA IN BAKTERIJ, ZMANJŠUJE NEPRIJETEN VONJ IN POJAV MACERACIJE; DIMENZIJA 7,5x7,5 KOT NPR.: CUREA P1; A10</t>
  </si>
  <si>
    <t>MATERIAL VEZAN NA APARAT SYSMEX XN-1000  IN SYSMEX XN-350</t>
  </si>
  <si>
    <t>406.</t>
  </si>
  <si>
    <t>407.</t>
  </si>
  <si>
    <t>408.</t>
  </si>
  <si>
    <t>409.</t>
  </si>
  <si>
    <t>410.</t>
  </si>
  <si>
    <t>411.</t>
  </si>
  <si>
    <t>412.</t>
  </si>
  <si>
    <t>MATERIAL VEZAN NA APARAT CARDIOVIT CS-200</t>
  </si>
  <si>
    <t>23_99</t>
  </si>
  <si>
    <t>23_95</t>
  </si>
  <si>
    <t>L-418</t>
  </si>
  <si>
    <t>EPRUVETA URISED  BREZ ZAMAŠKA  16X105 MM,12ML-URINE TEST TUBE  A1000fl</t>
  </si>
  <si>
    <t>LOSJON BREZ BARVILA IN PARFUMA ZA UMIVANJE KOŽE IN LASIŠČA S KOŽI PRIJAZNIM PH ZA ZELO OBČUTLJIVO KOŽO. BLAGODEJNI UČINEK NA KOŽI DOSEŽE ZARADI KOMBINACIJE TENZIDOV Z APG (ALKILPOLIGLUKOZIDI). SESTAVA: VODA, NATRIJEV LAVRIL SULFAT,  PEG-7 GLICERIL KOKOAT, LAURIL GLUKOZID, AMONIJEV SULFAT, NATRIJEV BENZOAT.  KLINIČNO TESTIRANJE ZA UMIVANJE IN KOPANJE PRI NOVOROJENČKIH.  DERMATOLOŠKA IN TOKSIKOLOŠKA OCENA. PAKIRANJE: PLASTENKA 500ML, SKLADNA Z DOZATORJEM ZA 500ML PLASTENKO (1 AKTIVACIJA JE 1ML ALI 2 ML), PRIREJENO ZA UPORABO V STENSKEM MILNIKU DERMADOS.</t>
  </si>
  <si>
    <t xml:space="preserve">DETERGENT Z ENCIMI ZA ČIŠČENJA KIRURŠKE IN MEDICINSKE OPREME, ENDOSKOPOV, MEDICINSKIH PRIPOMOČKOV Z NAMAKANJEM, V ULTRAZVOČNIH KOPELIH. IZDELEK SE NE SME PENITI IN MORA BITI PRIMEREN ZA VSE TIPE VODE. PH KONCENTRATA: DO 8,0. DELOVANJE V 5 MINUTAH. SESTAVA: NEIONSKE IN KATIONSKE POVRŠINSKO AKTIVNE SNOVI, SREDSTVO ZA SEKVESTRIRANJE, STABILIZATOR, POMOŽNE SNOVI ENCIMSKIH KOMPLEKSOV IN ENCI (PROTEAZA, LIPAZA, AMILAZA, MANANAZA, CELULAZA). DOKAZANA UČINKOVITOST NA BIOFILMU ISO/TC 15883-5:2006. REGISTRACIJA KOT MEDICINSKI PRIPOMOČEK. ROK UPORABE MORA BITI VSAJ 3 LETA. NAVODILA V SLOVENSKEM JEZIKU NA PLASTENKI IN VARNOSTNI LIST V SLOVENSKEM JEZIKU, 1 L PLASTENKA Z VGRAJENO DOZIRNIM SISTEMOM OD 5 DO 25 ML. </t>
  </si>
  <si>
    <t>KONCENTRAT ZA  DEKONTAMINACIJO IN ČIŠČENJE INŠTRUMENTOV, DOZIRANJE Z VGRAJENIM DOZIRNIM SISTEMOM V PLASTENKI (OD 5 DO 25ML),  BIOLOŠKO RAZGRADLJIVO. AKTIVNA UČINKOVINA: DIDECIL DIMETIL AMONIJEV KLORID 6,5% IN NEIONSKE POVRŠINSKO AKTIVNE SNOVI TER KLORHEKSIDIN DIGLUKONAT.  PH RAZREDČENEGA 0,5% KONCENTRATA = 6,6-7,6.  STANDARDI V UMAZANIH POGOJIH; 14561 (0,5% = 15 MINUT),  EN 14562 (0,5% = 15 MINUT),  14563 (2,0% = 60 MINUT), EN17111 (0,5% 15 MINUT), EN 17111 (VIRUSI Z OVOJNICO, 0,5% = 15MIN). NAVODILA ZA UPORABO NA PLASTENKI V SLOVENSKEM JEZIKU IN VL V SLOVENSKEM  JEZIKU. DOKAZILA O NETOKSIČNOSTI IN NEALERGENOSTI. TESTIRANJA NA KOMPATIBILNOST MATERIALOV; VKLJUČNO Z ALUMINIJEM IN ZLITINAMI, EKOLOŠKA IN TOKSIKOLOŠKA OCENA.TESTIRANJE ZA UČINKOVITOSTI IZVEDENO V AKREDITIRANEM LABORATORIJU V EU. PAKIRANJE: 1L PLASTENKA Z VGRAJENIM DOZIRNIM SISTEMOM (OD 5 DO 25ML). REGISTRACIJA KOT MEDICINSKI PRIPOMOČEK.</t>
  </si>
  <si>
    <t>NEGOVALNI, VLAŽILNI IN HRANILNI LOSJON ZA NEGO ROK IN KOŽE BREZ PARABENOV. VSEBOVATI MORA PREMAŠČEVALCE NA OSNOVI GLICEROLA IN ČEBELJEGA VOSKA ZA USTVARJANJE ZAŠČITNE PLASTI NA KOŽI. LOSION SE MORA HITRO VPITI IN NE SME PUŠČATI MASTNIH ZAOSTANKOV NA POVRŠINAH. SESTAVA: VODA, CITRONSKA KISLINA, PROPILENGLIKOL, PALMITINSKA IN STEARINSKA KISLINA, TRIETANOLAMIN, CARBOMER, PAERFUM, KAPRILOIL BUTILN, BELI VOSEK, ČEBELJI VOSEK: PAKIRANJE: PROSTOSTOJEČA TUBA 100 ML</t>
  </si>
  <si>
    <t xml:space="preserve">
TEKOČINA ZA RAZKUŽEVANJE IN ČIŠČENJE INŠTRUMENTOV, PRIPOMOČKOV NA OSNOVI ENCIMOV (PROTEAZA, AMILAZA, MANANAZA), AMFOTERNE IN NEIONOGENE POVRŠINSKO AKTIVNE SNOVI S POTAPLJANJEM. STANDARDI V UMAZANIH POGOJIH.  EN 14561 (0,5% = 15 MINUT),   EN 14562 (0,5% = 15 MINUT), EN 14563 (1,0% = 15 MINUT), EN17111(VIRUSI Z OVOJNICO  0,5% = DO 15 MINUT). OBSTOJNOST DELOVNE RAZTOPINE MORA BITI 7 DNI. DOKAZANA UČINKOVITOST NA BIOFILMU ISO/TC 15883-5:2006. TESTIRANJA NA KOMPATIBILNOST MATERIALOV, EKOLOŠKA IN TOKSIKOLOŠKA OCENA. PAKIRANJE: 1 LITER Z VGRAJENO DOZIRNIM SISTEMOM  OD 5 DO 25 ML. REGISTRIRANO KOT MEDICINSKI PRIPOMOČEK.
</t>
  </si>
  <si>
    <t xml:space="preserve">PRIPRAVLJENO SREDSTVO ZA ROČNO IN ULTRAZVOČNO ČIŠČENJE IN RAZKUŽEVANJE VRTLJIVIH PRECIZNIH INSTRUMENTOV, ROTIRAJOČIH IN KORENINSKIH INSTRUMENTOV PRED STERILIZACIJO V ZOBOZDRAVSTVU. BAKTERICID (EN 14561 - 5 MINUT), LEVUROCID (EN 14562 - 5 MINUT), TBC (EN 14563 - 60 MINUT) IN VIRUSE Z OVOJNICO (EN 17111 - 15 MINUT). TESTIRANJA OPRAVLJENA V UMAZANIH POGOJIH.  ZDRUŽLJIV S ŠTEVILNIMI MATERIALI, VKLJUČNO Z NIKLJEM, TITANOM, VOLFRAMOVIM KARBIDOM, ALUMINIJEM,... PH NERAZREDČENEGA PROIZVODA: 8,1-9. SESTAVA: N,N-DIDECIL-N, N-DIMETILAMONIJEV KARBONAT, NEIONSKO POVRŠINSKO AKTIVNE SNOVI, SEKVESTRATORJI,... IZDELEK MORA BITI REGISTRIRAN KOT MED. PRIPOMOČEK. PAKIRANJE 2 LITRA. </t>
  </si>
  <si>
    <t>PRIPRAVLJENA ALKOHOLNA RAZTOPINA ZA HIGIENSKO IN KIRURŠKO RAZKUŽEVANJE ROK S POPOLNIM VIRUCIDNIM UČINKOM NA OSNOVI MONO ALKOHOLA. BAKTERICID, LEVUROCID, MIKOBALTERICID IN POPOLNI VIRUCID V 30 SEKUNDAH.DODATKI ZA TAKOJŠNJO IN PODALJŠANO ZAŠČITO KOŽE, KI TUDI OB POGOSTI UPORABI ZAGOTAVLJA ZDRAVJE KOŽE. SESTAVA: ETANOL, GLICERIN, PANTENOL IN VITAMIN E. DOKAZANA UČINKOVITOST PO EN1500, EN 12791, EN 13727, EN 13624, EN 14476 - ADENO IN POLIO (30 SEK), EN 14348 . NE SME SUŠITI ROK, DRAŽITI DIHAL . EMBALAŽA: PLASTENKA 500ML, SKLADNA Z DOZATORJEM  ZA 500ML PLASTENKO (1 AKTIVACIJA JE 1ML ALI 2 ML) IN PRIREJENA ZA UPORABO V MILNIKU DERMADOS. REGISTRIRANO KOT BIOCID.</t>
  </si>
  <si>
    <t>PRIPRAVLJENA ALKOHOLNA RAZTOPINA ZA HIGIENSKO IN KIRURŠKO RAZKUŽEVANJE ROK S POPOLNIM VIRUCIDNIM UČINKOM NA OSNOVI MONO ALKOHOLA. BAKTERICID, LEVUROCID, MIKOBALTERICID IN POPOLNI VIRUCID V 30 SEKUNDAH.DODATKI ZA TAKOJŠNJO IN PODALJŠANO ZAŠČITO KOŽE, KI TUDI OB POGOSTI UPORABI ZAGOTAVLJA ZDRAVJE KOŽE. SESTAVA: ETANOL, GLICERIN, PANTENOL IN VITAMIN E. DOKAZANA UČINKOVITOST PO EN1500, EN 12791, EN 13727, EN 13624, EN 14476 - ADENO IN POLIO (30 SEK), EN 14348 . NE SME SUŠITI ROK, DRAŽITI DIHAL . EMBALAŽA: PLASTENKA 100ML. REGISTRIRANO KOT BIOCID.</t>
  </si>
  <si>
    <t>TIKSOTROPNA TEKOČINA ZA HIGIENSKO IN KIRURŠKO RAZKUŽEVANJE ROK S POPOLNIM VIRUCIDNIM UČINKOM. SESTAVA SREDSTVA: ETANOL, 2-PROPANOL, GLICERIDI IN ESTRI MAŠČOBNIH KISLIN IN ALFA-BISABOLOL. BAKTERICID, LEVUROCID, MIKOBALTERICID IN POPOLNI VIRUCID V 30 SEKUNDAH. MIKROBIOLOŠKE LASTNOSTI: USTREZA STANDARDOM EN1500, EN 12791, EN 13727, EN 13624, EN 14348, EN 14476 (aDENO/POLIO VIRUS 30 SEK). DOKAZILA O NETOKSIČNOSTI IN NEALERGOGENOSTI, DOKAZILA O TESTIH TOLERANCE KOŽE NA PROIZVOD, NAVODILA NA EMBALAŽI V SLOVENSKEM JEZIKU, VARNOSTNI LIST V SLOVENSKEM JEZIKU, PLASTENKA 500 ML Z INTEGRIRANO PUMPICO KATERE VRAT JE DOLG NAJMANJ 4 CM (HORIZONTALNI DELO DOZATORJA OD GUMBA ZA AKTIVACIJO DALJE). REGISTRIRANO KOT BIOCID</t>
  </si>
  <si>
    <t>DOZIRNA PUMPICA ZA NANOS RAZKUŽILA ZA ROKE, KOMATIBILNA S PLASTENKO 500ML V KATERI JE RAZKUŽILO ZA ROKE. Z ENIM PRITISKOM NANESEMO 1-2ML SREDSTVA. VRAT PUMPICE JE DOLG NAJMANJ 4 CM (HORIZONTALNI DELO DOZATORJA OD GUMBA ZA AKTIVACIJO DALJE).</t>
  </si>
  <si>
    <t>PRIPRAVLJENA RAZTOPINA ZA RAZKUŽEVANJE KOŽE PRED INJEKCIJAMI, PUNKCIJAMI NA OSNOVI ALKOHOLA. SESTAVA NA 100 G SREDSTVA:  70 G ETANOLA IN 2% KLORHEKSIDINA TER GLICERINA, BREZ BARVILA.  DELUJE NA: EN 13727,  EN 13624,  EN 14348,  V 30 SEKUNDAH. TESTIRANJE ZA UČINKOVITOST IZVEDENO V AKREDITIRANEM LABORATORIJU V EU. IZDELEK MORA IMETI DOKAZILO O NETOKSIČNOST, NEALERGOGENOST. DOKAZILO ZA ČAS DELOVANJA NE SME BITI VEČJI KOT 2 X 2,5 MINUTI ZA PRIPRAVO KOŽE ZA KIRURŠKI POSEG.PAKIRANJE 250 ML PLASTENKA Z RAZPRŠILKO.</t>
  </si>
  <si>
    <t>KONCENTRIRANO SREDSTVO ZA ROČNO ČIŠČENJE IN RAZKUŽEVANJE VEČJIH POVRŠIN, INVENTARJA, BOLNIKOVE OKOLICE IN MED. OPREME . SESTAVA IZDELKA: N-(3-AMINOPROPIL)-N-DODECILPROPAN-1,3 DIAMIN, KVERTERNE AMONIJEVE SOLI. NE SME VSEBOVATI ALDEHIDOV, FENOLA IN AKTIVNEGA KLORA, NE SME VSEBOVATI OKSIDATIVNIH IN KOROZIVNIH SREDSTEV. SE NE PENI, PH PRIPRAVLJENE DELOVNE RAZTOPINE MORA BITI NEVTRALEN. BAKTERICID EN 16615(0,25% 15MIN),LEVUROCIDEN EN 16615 (0,25% 15MIN),  VIRUCID EN 14476  (VIRUSI Z OVOJNICO 15 MIN PRI KONC. 0,25 %), POKRIVATI MORA TUDI VIRUSE BREZ OVOJNICE (30MIN PRI KONCENTRACIJI 2%): ROTA, NORO, ADENO (,...,  TUBERKULOCIDNA AKTIVNOST V SKLADU Z EN 14348 (30 MIN. PRI KONCENTRACIJI 0,50%). VSA PREJ OMENJENA TESTIRANJA V UMAZANIH POGOJIH. IZDELEK MORA BITI REGISTRIRAN KOT BIOCID IN MEDICINSKI PRIPOMOČEK. EMBALAŽA: 1 LITERSKA PLASTENKA Z INTEGRIRANO DOZIRNIM SISTEMOM OD 5 DO 25 ML. OBSTOJNOST DELOVNE RAZTOPINE DO 28 DNI.</t>
  </si>
  <si>
    <t>PRIPRAVLJENO NEALKOHOLNO SREDSTVO V OBLIKI PENE ZA ČIŠČENJE IN RAZKUŽEVANJE MEDICINSKIH PRIPOMOČKOV V ZOBOZDRAVSTVU. VISOKA PROTIMIKROBNA UČINKOVITOST, ODLIČEN ČISTILNI UČINEK, KRATKI KONTAKTNI ČASI, DOBRO UJEMANJE Z MATERIALI IN LASTNOST NEŽNEGA ČISTILA. FORMULA BREZ DIŠAV IN BARVIL. TESTIRANJA: BACTERICID EN 16615 (2MIN), LEVUROCID EN 16615 (2MIN), TUBERCULOCID EN 14348, UČINKOVITOST PROTI VIRUSOM Z OVOJNICO EN 14476 (1MIN),  OMEJENA VIRUCIDNA UČINKOVITOST  EN 14476 (ADENOVIRUS, NOROVIRUS).  VSA TESTIRANJA NAREJENA V UMAZANIH POGOJIH. PH PROIZVODA: 7-8. UČINKOVINE: DIDECILDIMETILAMONIJEV KLORID, POMOŽNE SNOVI. IZPIRANJE NI POTREBNO, RAZEN OBMOČIJ NAMENJENIH STIKU S KOŽO ALI SLUZNICO. EMBALAŽA: 750ML PLASTENKA S PENILNO GLAVO Z VARNOSTNIM ZAPIRALOM (MOŽNOST ZAKLEPA PENILNE GLAVE). SREDSTVO REGISTRIRANO KOT MEDICINSKI PRIPOMOČEK.</t>
  </si>
  <si>
    <t>PRIPRAVLJENO RAZKUŽILO ZA HITRO IN UČINKOVITO ČIŠČENJE IN RAZKUŽEVANJE MEDICINSKEGA INVENTARJA TER OSTALIH POVRŠIN, KI OMOGOČA NANOS Z BRISANJEM ALI PRŠENJEM. IMETI MORA ŠIROK SPEKTER DELOVANJA NA: BAKTERIJE (VKLJUČNO Z VEČKRATNO ODPORNIMI BAKTERIJAMI), TBC, GLIVE IN VIRUSE (ROTA-, HBV, HIV, VACCINIA, ADENO-, PAPOVA, SV40-). DOKAZANA UČINKOVITOST PO EN 13624, EN 13727, EN 14348, TOKSIKOLOŠKA OCENA IN EKOLOŠKI ATEST. UČINKOVINA: ALKOHOL. REGISTRACIJA KOT BIOCID IN MED. PRIPOMOČEK. EMBALAŽA: PLASTENKA 1000Ml Z RAZPRŠILKO</t>
  </si>
  <si>
    <t xml:space="preserve">Obloga, mehka, nelepljiva iz hidrofilne poliuretanske pene, 10x10 CM a10 kot npr. OBLOGA ADVAZORB </t>
  </si>
  <si>
    <t xml:space="preserve">Obloga, mehka, nelepljiva iz hidrofilne poliuretanske pene, 10x20  CM a10 kot npr. OBLOGA ADVAZORB </t>
  </si>
  <si>
    <t>S-259</t>
  </si>
  <si>
    <t>S-258</t>
  </si>
  <si>
    <t>S-263</t>
  </si>
  <si>
    <t>R-165</t>
  </si>
  <si>
    <t>OBLOGA ZA OSKRBO RANE IZ POLIURETANSKE PENE Z MEHKIM SILIKONOM 12,5X12,5 cm - kot.nap. MEPILEX a5</t>
  </si>
  <si>
    <t>OBLOGA  ALGINAT  S SREBROM AG 10X10cm a10 - Obloga alginatna sterilna z srebrom za rane.- kot.nap. - SUPRASORB A+AG</t>
  </si>
  <si>
    <t>OBLOGE SESTAVLJENE IZ ZUNANJE POLPREPUSTNE PLASTI (POLIURETANSKE PENE) IN NOTRANJE HIDROKOLOIDNE PLASTI, OBE PLASTI SKUPAJ TVORITA OKLUZIVNO PLAST. HIDROKOLOIDI SO SUSPERGIRANI V POLIIZOBUTILENSKEM MATRIKSU, KAR OMOGOČA DOBRO PRILEPLJENJE TAKO NA SUHO KOT TUDI NA MOKRO POVRŠINO, DIMENZIJA 10 X 10CM; A10 - kot npr. GRANUFLEX 10x10 cm</t>
  </si>
  <si>
    <t xml:space="preserve">RAZKUŽILO ZA RAZKUŽEVANJE ZOBOZDRAVNIŠKIH FUNTAN TER ZA ZOBNE SESALNE SISTEME. SESTAVA: GLUKOPROTAMIN, BENZANKONIJEV KLORID, DIDECILAMONIJEV KLORID,... IZDELEK PRIPRAVLJEN ZA UPORABO, IMETI MORA: BAKTERICIDNO , FUNGICIDNO, VIRUCIDNO , TUBERKULOCIDNO UČINKOVITOST TER UČINKOVATI MORA NA HIV TER HBV, PAKIRANJE 6 LITROV  - kot npr. DEKASEPTOL GEL GG </t>
  </si>
  <si>
    <t>116.</t>
  </si>
  <si>
    <t>118.</t>
  </si>
  <si>
    <t>121.</t>
  </si>
  <si>
    <t>123.</t>
  </si>
  <si>
    <t>245.</t>
  </si>
  <si>
    <t>246.</t>
  </si>
  <si>
    <t>413.</t>
  </si>
  <si>
    <t>414.</t>
  </si>
  <si>
    <t>415.</t>
  </si>
  <si>
    <t>416.</t>
  </si>
  <si>
    <t>417.</t>
  </si>
  <si>
    <t>418.</t>
  </si>
  <si>
    <t>419.</t>
  </si>
  <si>
    <t>420.</t>
  </si>
  <si>
    <t>421.</t>
  </si>
  <si>
    <t>422.</t>
  </si>
  <si>
    <t>423.</t>
  </si>
  <si>
    <t>424.</t>
  </si>
  <si>
    <t>425.</t>
  </si>
  <si>
    <t>426.</t>
  </si>
  <si>
    <t>427.</t>
  </si>
  <si>
    <t>428.</t>
  </si>
  <si>
    <t>429.</t>
  </si>
  <si>
    <t>430.</t>
  </si>
  <si>
    <t>431.</t>
  </si>
  <si>
    <t>432.</t>
  </si>
  <si>
    <t>433.</t>
  </si>
  <si>
    <t>S-134+S-223</t>
  </si>
  <si>
    <t>S-202</t>
  </si>
  <si>
    <t>S-089</t>
  </si>
  <si>
    <t>399.</t>
  </si>
  <si>
    <t>400.</t>
  </si>
  <si>
    <t>401.</t>
  </si>
  <si>
    <t>402.</t>
  </si>
  <si>
    <t>403.</t>
  </si>
  <si>
    <t>404.</t>
  </si>
  <si>
    <t>405.</t>
  </si>
  <si>
    <t>L-600</t>
  </si>
  <si>
    <t>L-601</t>
  </si>
  <si>
    <t>L-602</t>
  </si>
  <si>
    <t>L-603</t>
  </si>
  <si>
    <t>L-604</t>
  </si>
  <si>
    <t>L-605</t>
  </si>
  <si>
    <t>L-606</t>
  </si>
  <si>
    <t>L-607</t>
  </si>
  <si>
    <t>L-608</t>
  </si>
  <si>
    <t>L-609</t>
  </si>
  <si>
    <t>L-610</t>
  </si>
  <si>
    <t>L-611</t>
  </si>
  <si>
    <t>L-612</t>
  </si>
  <si>
    <t>L-613</t>
  </si>
  <si>
    <t>LABORATORISKI MATERIAL ZA ODVZEM KRVI (za venski in kapilarski odvzem krvi je potrebno upoštevati pogoj, ki ga narekujejo Kriteriji za izbor pribora in epruvet za odvzem krvi, da mora biti celovit sistem enega proizvajalca (igla, držalo za iglo in epruveta), epruvete morajo biti plastične</t>
  </si>
  <si>
    <t>KONCENTRAT, KI OMOGOČA OBNOVO INSTRUMENTOV IN MEDICINSKIH PRIPOMOČKOV IZ NERJAVEČEGA JEKLA. Z INSTRUMENTOV ODSTRANI MOREBITNE PROTEINSKE OSTANKE, OSTANKE RJE IN DRUGE  OKSIDACIJSKE OBLOGE. VSEBUJE: ANORGANSKE KISLINE, NEIONSKE SURFAKTANTE, FOSFORNO KISLINO, KI ŠČITI POVRŠINO INSTRUMENTA PO ODSTRANITVI OBLOG.  REGISTRIRANO KOT MEDICINSKI PRIPOMOČEK. PAKIRANJE 1 L Z DOZIRNIM SISTEMOM OD 5 DO 25ML.</t>
  </si>
  <si>
    <t xml:space="preserve">TESTI - GOJIŠČE ZA URINSKE BAKTERIJE (vsaj 3 gojišča), ZA OKULTNO KRVAVITEV IN ODKRIVANJE PARAZITOV  V BLATU   </t>
  </si>
  <si>
    <t xml:space="preserve">MATERIAL VEZAN NA APARAT UC-3500, UF-1500 </t>
  </si>
  <si>
    <t>ETILNI ALKOHOL (ceno podati z vključeno trošarino)**</t>
  </si>
  <si>
    <t>KONTROLA ZA QUIKREAD GO CRP (1ML)</t>
  </si>
  <si>
    <t>LDL-C GEN.2, 175 Tests, cobas c. (03038866322)</t>
  </si>
  <si>
    <t>URINSKI VACUTAINER ZA SANFORD, STERILEN, S POKROVČKOM v kvaliteti BD , ki omogoča sterilen prenos vzorca urina iz lončka s posebnim nastavkom za tak prenos.</t>
  </si>
  <si>
    <t>ZBIRALNIK KONTEJNER , VARNI ZA MEDICINSKI ODPAD 22,7 kot npr. BD</t>
  </si>
  <si>
    <t>LOSION ZA UMIVANJE ROK IN TELESA NAMENJEN OSEBAM Z OBČUTLJIVO KOŽO, SAJ NE VSEBUJE BARVE IN PARFUMA IN ALKALNIH MIL. VZDRŽUJE NARAVNI PH KOŽE. SESTAVA: AQUA, SODIUM LAURETH SULFATE, SODIUM CHLORIDE,PEG-7 GLYCERIL COCOATE,COCAMIDOPROPYL BETAINE,GLYCERIN, DISODIUM LAURETH SULFOSUCCINATE,SODIUM BENZOATE,PEG- 120 METHYL GLUCOSE DIOLEATE,SODIUM CITRATE
GLUCOSIDE, PEG-7 GLYCERYL COCOATE, AMMONIUM SULFATE, COCAIMIDOPROPYL, BETAINE, SODIUM BENZOATE, LAURETH-2,PROYLENE GLYCOL, PEG-55 PROPYLENE GLYCOL,OLEATE, CITRIC ACID, 500ML (enakovreden kot Bactoline Pure)</t>
  </si>
  <si>
    <t>8=6 x 7</t>
  </si>
  <si>
    <t>10= 7 x 9</t>
  </si>
  <si>
    <t>Ponudbena vrednost za razpisano količino v EUR z DDV</t>
  </si>
  <si>
    <t>16</t>
  </si>
  <si>
    <t>Vrednost DDV</t>
  </si>
  <si>
    <t>13=8+12</t>
  </si>
  <si>
    <t xml:space="preserve">Ponudbena cena v EUR brez DDV za EM </t>
  </si>
  <si>
    <t>Ponudbena vrednost za razpisano količino v EUR brez DDV</t>
  </si>
  <si>
    <t>TRAK INDIKATORSKI V ROLI ZA PARNO STERILIZACIJO, ZA ZUNANJE OZNAČEVANJE PAKETOV, ŠIRINA TRAKU 18 do 19 MM, DOLŽINA 50 do 55M</t>
  </si>
  <si>
    <t>KIRURŠKI MEHAK TRAK  IZ VLAKNOVINE IZ POLIESTRA POROZEN, ZRAČEN, ZA LEPLJENJE IN PREKRIVANJE KIRURŠKIH PREVEZ, OBLOG, 30 CMX10M    kos</t>
  </si>
  <si>
    <t>MATERIAL - NETKANI, PREVLEČEN S HIPOALERGENIM POLIAKRILATNIM LEPILOM, Z IMPREGNACIJO, KI ODBIJA VODO, PREPREČUJE MACERACIJO KOŽE, PRIMEREN ZA BOLNIKE Z ZELO OBČUTLJIVO KOŽO, PREPUSTEN ZA ZRAK IN VODNO PARO; S PLASTIČNIM NAVIJALCEM, 2,5 cm x 9 m, kot npr.: Omnipor;    kos</t>
  </si>
  <si>
    <t>MATERIAL - NETKANI, PREVLEČEN S HIPOALERGENIM POLIAKRILATNIM LEPILOM, Z IMPREGNACIJO, KI ODBIJA VODO, PREPREČUJE MACERACIJO KOŽE, PRIMEREN ZA BOLNIKE Z ZELO OBČUTLJIVO KOŽO, PREPUSTEN ZA ZRAK IN VODNO PARO; S PLASTIČNIM NAVIJALCEM, 5 cm x 9 m, kot npr.: Omnipor;  kos</t>
  </si>
  <si>
    <t>NETKANA OBLOGA BOMBAŽNO/AKRILNE SESTAVE  ZA OSKRBO KIRURŠKIH RAN, ODRGNIN, OPEKLIN,  STIČNA PERFORIRANA PLAST NA OBEH STRANEH PREPREČUJE SPIJEMANJE Z RANO, STERILNO PAKIRANA, 10 X 10 CM kot Melolin, kos</t>
  </si>
  <si>
    <t>NETKANA OBLOGA BOMBAŽNO/AKRILNE SESTAVE  ZA OSKRBO KIRURŠKIH RAN, ODRGNIN, OPEKLIN,  STIČNA PERFORIRANA PLAST NA OBEH STRANEH PREPREČUJE SPIJEMANJE Z RANO, STERILNO PAKIRANA, 20 X 10 CM, kot Melolin,  kos</t>
  </si>
  <si>
    <t>kos</t>
  </si>
  <si>
    <t>SAMOSPRIJEMLJIV POVOJ IZ POROZNEGA NETKANEGA POLIESTERSKEGA MATERIALA Z VLAKNI POLIESTERSKEGA URETANA, PREKRIT Z VEZIVNO SNOVJO, SE LEPI SAM NASE IN NE NA KOŽO ALI DLAKE, 5 CM X   od 4,5  do 4.6 M.KOŽNE BARVE</t>
  </si>
  <si>
    <t>SAMOSPRIJEMLJIV POVOJ IZ POROZNEGA NETKANEGA POLIESTERSKEGA MATERIALA Z VLAKNI POLIESTERSKEGA URETANA, PREKRIT Z VEZIVNO SNOVJO, SE LEPI SAM NASE IN NE NA KOŽO ALI DLAKE, 7,5 CM X  od 4.5 do 4,6 M.KOŽNE BARVE</t>
  </si>
  <si>
    <t>SAMOLEPILNI STERILNI OBLIŽ ZA PRIMARNO IN SEKUNDARNO PREKRIVANJE KIRURŠKIH IN TRAUMATSKIH RAN, RAN Z MALO ALI ZMERNIM IZCEDKOM, VPOJNA BLAZINICA SE NE LEPI NA RANO, OBLIŽ JE MEHEK, PRILAGODLJIV IN ZRAČEN, 15 CM X 8CM+- 5%, kos</t>
  </si>
  <si>
    <t xml:space="preserve">SANITETNA MREŽICA ZA PRITRDITEV OBVEZILNEGA MATERIALA, NAVITA NA KOLUTU DOLŽINE do 50 M,ŠT. 3, LATEKS FREE, </t>
  </si>
  <si>
    <t xml:space="preserve">SANITETNA MREŽICA ZA PRITRDITEV OBVEZILNEGA MATERIALA, NAVITA NA KOLUTU DOLŽINA do 50 M,ŠT. 4, LATEKS FREE, </t>
  </si>
  <si>
    <t xml:space="preserve">SANITETNA MREŽICA ZA PRITRDITEV OBVEZILNEGA MATERIALA, NAVITA NA KOLUTU DOLŽINA do 50 M,ŠT. 5, LATEKS FREE, </t>
  </si>
  <si>
    <t>m</t>
  </si>
  <si>
    <t>STERILEN KIRURŠKI OBLIŽ IZ NETKANEGA MATERILA Z VPOJNO BLAZINICO, KI PREPREČUJE SPRIJEMANJE Z RANO, DIMENZIJE 10 X 9 CM; +/-1cm;   kos</t>
  </si>
  <si>
    <t>STERILEN KIRURŠKI OBLIŽ IZ NETKANEGA MATERILA Z VPOJNO BLAZINICO, KI PREPREČUJE SPRIJEMANJE Z RANO, DIMENZIJE 6 X 7 CM; +/-1cm;   kos</t>
  </si>
  <si>
    <t>STERILNI OBLIŽ ZA OSKRBO RANE IZ MEHKE SMOLEPILNE PODLOGE IN NETKANEGA TEKSTILA IN HIPOALERGENEGA POLIAKRILATNEGA LEPILNEGA NANOSA, Z VPOJNO BLAZINICO, KI SE NE LEPI NA RANO IN POLKROŽNIMI ROBOVI ZA VEČJE UDOBJE. 25X 10 CM, STERILEN,ENAKOVREDEN KOT COSMOPOR E, kos</t>
  </si>
  <si>
    <t>TRIKOTNA RUTA IZ MEHKE 100 % BOMBAŽNE TKANINE ZA IMOBILIZACIJO,  dim  100X100X140 CM lahko tudi dim 96x96x140 cm, POSAMIČNO PAKIRANA</t>
  </si>
  <si>
    <t>VATIRANEC NETKANI Z VPOJNIM JEDROM IN TEKOČINSKO ZAPORO, 20X40CM, STERILEN, POSAMIČNO PAKIRAN;  kos</t>
  </si>
  <si>
    <t>VIVAPORE 5x7 cm, sterilna  (ref. 111219370);   kos</t>
  </si>
  <si>
    <t>NELEPLJIVA KONTAKTNA MREŽICA IZ HIDROFOBNE POLIESTRSKE GOSTO TKANE MREŽICE,Z GLADKO POVRŠINSKO STRUKTURO,IMPREGNIRANA Z NEVTRAL.MAZILOM BREZ DODATKA VAZELINA ALI DRUGIH PARAFINOV IN BREZ DODANIH ZDRAVILNIH UČINKOVIN, STERILNA,10X20CM kot Atrauman   kos</t>
  </si>
  <si>
    <t>PRIMARNA, STERILNA VISOKO VPOJNA NETKANA OBLOGA IZ  KALCIJEVIH ALGINATNIH VLAKEN, OB STIKU Z IZLOČKI TVORI GEL. PROCES TVORBE GELA POSPEŠUJE IZMENJAVO NATRIJEVIH IN KALCIJEVIH IONOV, OBLOGA VSEBUJE MIN.99% ALGINATNIH VLAKEN,ABSORBCIJA PO 30 MIN.MIN 12G/100CM2,OBDRŽI SVOJO OBLIKO TUDI KO JE MOKER, ZATO SE GA ENOSTAVNO ODSTRANI,  10X20 CM STERILEN,  ENAKOVREDEN  KOT SORBASORB a10  lahko tudi z dodatkom karboksimetil celuloznimi vlakni</t>
  </si>
  <si>
    <t>Prozoren viskozen gel v   (brizgi -)   tubi , enakovreden HIDROSORB GEL STERILA 15G; A10</t>
  </si>
  <si>
    <t>Visoko vpojna obloga za oskrbo rane v predelu križnice s posebno oblikovanim vpojnim jedrom iz celuloznih vlaken z dodatkom super vpojne snovi, ki zadrži tekočino v jedru.  Obloga je prekrita s silikonskim kontaktnim slojem, ki omogoča enostavno aplikacijo in skoraj nebolečo menjavo obloge, dobro absorpcijo, kar posledično zmanjšuje možnost maceracije kože ob rani in hkrati zagotavlja optimalno mikroklimo rane  - RESORB SILICONE  12,5X12,5 CM   A10</t>
  </si>
  <si>
    <t>Visoko vpojna obloga za oskrbo rane v predelu križnice s posebno oblikovanim vpojnim jedrom iz celuloznih vlaken z dodatkom super vpojne snovi, ki zadrži tekočino v jedru.  Obloga je prekrita s silikonskim kontaktnim slojem, ki omogoča enostavno aplikacijo in skoraj nebolečo menjavo obloge, dobro absorpcijo, kar posledično zmanjšuje možnost maceracije kože ob rani in hkrati zagotavlja optimalno mikroklimo rane  - RESORB SILICONE BORDER 12,5X12,5 CM   A10</t>
  </si>
  <si>
    <t xml:space="preserve">OBLOGA ZA RANE HIPERALERTGENA,antimikrobna na cmc -hidrofiber, 10x10 CM - AQUACEL AG+EXTRA 10X10 cm  A 10 </t>
  </si>
  <si>
    <t>ROKAV ZA PARNO  STERILIZACIJO BREZ PREKLOPA, MATERIAL: FOLIJA POLIESTER IN POLIPROPILEN TER VISOKO KAKOVOSTEN MEDICINSKI PAPIR IZ ČISTE CELULOZE 70GR. NA OVOJNINI MORA BITI ŠTEVILKA LOTA IN SICER NA VSAKEM ROKAVU NA RAZDALJI 15CM TER ŠIRINA IN DOLŽINA ROKAVA.ŠIV NA ROKAVU MORA BITI TRDEN, DA PRENESE PARNO STERILIZACIJO, HKRATI PA MORA OMOGOČATI ENOSTAVNO ODPIRANJE BREZ TRGANJA VLAKEN.OVOJNINA MORA USTREZATI STANDARDU ISO 11607-1 IN EN11607-2,EN868-5, DIMENZIJA 120MM/200M oz 125mmx200m</t>
  </si>
  <si>
    <t>VACUETTE ID Snap Rings različne barve a500 ali ekvivalentni artikel</t>
  </si>
  <si>
    <t>OBLIŽ I.V.TEGADERM 6X7 CM cm a100 – brez CHG.</t>
  </si>
  <si>
    <t>PRIMARNA, STERILNA VISOKO VPOJNA NETKANA OBLOGA IZ  KALCIJEVIH ALGINATNIH VLAKEN, OB STIKU Z IZLOČKI TVORI GEL. PROCES TVORBE GELA POSPEŠUJE IZMENJAVO NATRIJEVIH IN KALCIJEVIH IONOV, OBLOGA VSEBUJE MIN.99% ALGINATNIH VLAKEN,ABSORBCIJA PO 30 MIN.MIN 12G/100CM2,OBDRŽI SVOJO OBLIKO TUDI KO JE MOKER, ZATO SE GA ENOSTAVNO ODSTRANI,  10X10 CM STERILEN,  ENAKOVREDEN  KOT SORBASORB a10  lahko tudi z dodatkom karboksimetil celuloznimi vlakni.</t>
  </si>
  <si>
    <t>STERILNI OBLIŽ ZA OSKRBO RANE IZ MEHKE SMOLEPILNE PODLOGE IN NETKANEGA TEKSTILA IN HIPOALERGENEGA POLIAKRILATNEGA LEPILNEGA NANOSA, Z VPOJNO BLAZINICO, KI SE NE LEPI NA RANO IN POLKROŽNIMI ROBOVI ZA VEČJE UDOBJE.  10 X 8 CM, STERILEN,ENAKOVREDEN KOT  COSMOPOR E; kos</t>
  </si>
  <si>
    <t>STERILNI OBLIŽ ZA OSKRBO RANE IZ MEHKE SMOLEPILNE PODLOGE IN NETKANEGA TEKSTILA IN HIPOALERGENEGA POLIAKRILATNEGA LEPILNEGA NANOSA, Z VPOJNO BLAZINICO, KI SE NE LEPI NA RANO IN POLKROŽNIMI ROBOVI ZA VEČJE UDOBJE. 15 X 8 CM, STERILEN,ENAKOVREDEN  KOT COSMOPOR E,kos</t>
  </si>
  <si>
    <t>STERILNI OBLIŽ ZA OSKRBO RANE IZ MEHKE SMOLEPILNE PODLOGE IN NETKANEGA TEKSTILA IN HIPOALERGENEGA POLIAKRILATNEGA LEPILNEGA NANOSA, Z VPOJNO BLAZINICO, KI SE NE LEPI NA RANO IN POLKROŽNIMI ROBOVI ZA VEČJE UDOBJE. 20X 10 CM, STERILEN,ENAKOVREDEN KOT COSMOPOR E, kos</t>
  </si>
  <si>
    <r>
      <t>PVC KOZAREC, VOLUMEN 2D</t>
    </r>
    <r>
      <rPr>
        <sz val="9"/>
        <color theme="1"/>
        <rFont val="Calibri"/>
        <family val="2"/>
        <scheme val="minor"/>
      </rPr>
      <t>L, trda plastika a100</t>
    </r>
  </si>
  <si>
    <r>
      <t>REZILA ZA SKALPEL, STERILNA ZA ENKRATNO UPORABO  IZ NERJAVEČEGA JEKLA ŠT.10,ŠT.11;ŠT. 12, ŠT.</t>
    </r>
    <r>
      <rPr>
        <sz val="9"/>
        <color theme="1"/>
        <rFont val="Calibri"/>
        <family val="2"/>
        <scheme val="minor"/>
      </rPr>
      <t xml:space="preserve"> 15 št. 20 (a100)</t>
    </r>
  </si>
  <si>
    <r>
      <t>UŠESNE PALČKE VATIRANE, A200</t>
    </r>
    <r>
      <rPr>
        <b/>
        <sz val="9"/>
        <color theme="1"/>
        <rFont val="Calibri"/>
        <family val="2"/>
        <scheme val="minor"/>
      </rPr>
      <t xml:space="preserve"> </t>
    </r>
  </si>
  <si>
    <r>
      <t xml:space="preserve">NASTAVKI RUMENI TIPS STANDARD 2-200 mcl (1000/1) Eppendorf, </t>
    </r>
    <r>
      <rPr>
        <b/>
        <sz val="9"/>
        <rFont val="Calibri"/>
        <family val="2"/>
        <scheme val="minor"/>
      </rPr>
      <t>nastavki morajo biti originalni</t>
    </r>
  </si>
  <si>
    <r>
      <t xml:space="preserve"> MATERIAL VEZAN NA BIOKEMIJO IN KONTROLE SENTINEL</t>
    </r>
    <r>
      <rPr>
        <b/>
        <sz val="9"/>
        <color rgb="FF00B050"/>
        <rFont val="Calibri"/>
        <family val="2"/>
        <scheme val="minor"/>
      </rPr>
      <t xml:space="preserve"> </t>
    </r>
  </si>
  <si>
    <r>
      <t>VACUETTE 3 do 4</t>
    </r>
    <r>
      <rPr>
        <sz val="9"/>
        <color rgb="FF1F497D"/>
        <rFont val="Calibri"/>
        <family val="2"/>
        <scheme val="minor"/>
      </rPr>
      <t xml:space="preserve"> </t>
    </r>
    <r>
      <rPr>
        <sz val="9"/>
        <color rgb="FF000000"/>
        <rFont val="Calibri"/>
        <family val="2"/>
        <scheme val="minor"/>
      </rPr>
      <t>ml LH Li  Hep Sep NR GRN/Y 13X75 , s separacijskim gelom</t>
    </r>
  </si>
  <si>
    <t>TRAKOVI NAMENJENU ZAPIRANJU RAN, NAREJENI IZ 100% POLIAMIDNEGA MATERIALA, NA KATEREGA JE NANEŠEN HIPOALERGENI ADHEZIV, KI OMOGOČA ZAPIRANJE RAN, od 4 do 6 MM X 38MM, (pakiranje v vrečki s 6 TRAKOVi)</t>
  </si>
  <si>
    <t>TRAKOVI NAMENJENU ZAPIRANJU RAN, NAREJENI IZ 100% POLIAMIDNEGA MATERIALA, NA KATEREGA JE NANEŠEN HIPOALERGENI ADHEZIV, KI OMOGOČA ZAPIRANJE RAN, 13MM X 102MM oziroma 12 x 100 mm, (pakiranje v vrečki s 6 TRAKOVi)</t>
  </si>
  <si>
    <t>BRIZGA ZA INJICIRANJE S KATETER NASTAVKOM, TRIDELNA, Z RAZLOČNO SKALO, 50-60 ML; kos</t>
  </si>
  <si>
    <t>BRIZGA ZA INJICIRANJE, TRIDELNA, Z RAZLOČNO SKALO, 20ML; kos</t>
  </si>
  <si>
    <t>BRIZGA ZA INJICIRANJE, TUBERKULINKA, TRODELNA, Z RAZLOČNO SKALO, 1ML; kos</t>
  </si>
  <si>
    <t>BRIZGA ZA INJICIRANJE,TRIDELNA ZA 1X UPORABO; Luer-lok, Z NAVOJEM,  BREZ LATEXA, OZNAKE ČITLJIVE, 50 ML,kos</t>
  </si>
  <si>
    <t>OPORNICA ZA IMOBILIZACIJO ROKE NEPOSREDNO PO POŠKODBI ALI OPERACIJI, KI JE MED RTG SLIKANJEM NI POTREBNO SNETI, MEHKA, OTROŠKA DIMENZIJE 45X  350 MM</t>
  </si>
  <si>
    <t xml:space="preserve">KOMPRESA OPERACIJSKA 2SLOJNA,POSAMIČNO ZAPAKIRANAV SET PAPIR/FOLIJA,STERILNA 50X50CM   ali dim 45 x 75 cm  posamično sterilno pakirano in v nedeljivi škatli kjer je  75 sterilnik kompres </t>
  </si>
  <si>
    <t>artikel premaknjen v sklop 8</t>
  </si>
  <si>
    <t>artikel črtan iz nabora</t>
  </si>
  <si>
    <t>STEKLA PREDMETNA 76X26 MM, MATIRANA  kos</t>
  </si>
  <si>
    <t>ROBČKI ZA HITRO RAZKUŽEVANJE IN ČIŠČENJE MEDICINSKIH PRIPOMOČKOV, PREDMETOV IN POVRŠIN NA OSNOVI ALKOHOLA. IMAJO ŠIROK SPEKTER DELOVANJA NA: BAKTERIJE (VKLJUČNO Z VEČKRATNO ODPORNIMI BAKTERIJAMI), TBC, GLIVE IN VIRUSE (ROTA-, HBV, HIV). VELIKOST ROBČKA  15-17  X 17   CM, KAR JE najmanj 255 CM2. TEKOČINA S KATERO SO ROBČKI PREPOJENI VSEBUJE V 100G: 35G 2-PROPANOL IN 25G 1-PROPANOL. EN ROBČEK VSEBUJE 2,4G SREDSTVA. REFIL Z 90 ROBČKI, (A5X90 =450)</t>
  </si>
  <si>
    <t>ROBČKI ZA HITRO RAZKUŽEVANJE IN ČIŠČENJE MEDICINSKIH PRIPOMOČKOV, PREDMETOV IN POVRŠIN NA OSNOVI ALKOHOLA. IMAJO ŠIROK SPEKTER DELOVANJA NA: BAKTERIJE (VKLJUČNO Z VEČKRATNO ODPORNIMI BAKTERIJAMI), TBC, GLIVE IN VIRUSE (ROTA-, HBV, HIV). VELIKOST ROBČKA 15-17 x 17 CM, KAR JE najmanj 255  CM2. TEKOČINA S KATERO SO ROBČKI PREPOJENI VSEBUJE V 100G: 35G 2-PROPANOL IN 25G 1-PROPANOL. EN ROBČEK VSEBUJE 2,4G SREDSTVA. DOZA Z 90 ROBČKI</t>
  </si>
  <si>
    <t>Obr. 3_1a_ specifikacija ČISTOPIS</t>
  </si>
  <si>
    <t>TRAKOVI NAMENJENI ZAPIRANJU RAN, NAREJENI IZ 100% POLIAMIDNEGA MATERIALA, NA KATEREGA JE NANEŠEN HIPOALERGENI ADHEZIV, KI OMOGOČA ZAPIRANJE RAN, 6,4MM X 102 MM oziroma 6x100mm, (pakiranje v vrečki z 10 TRAKOVI)</t>
  </si>
  <si>
    <r>
      <t xml:space="preserve">R-328     </t>
    </r>
    <r>
      <rPr>
        <sz val="10"/>
        <color rgb="FFFF0000"/>
        <rFont val="Calibri"/>
        <family val="2"/>
        <charset val="238"/>
        <scheme val="minor"/>
      </rPr>
      <t>R-302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</si>
</sst>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_-* #,##0.00&quot;  &quot;_-;\-* #,##0.00&quot;  &quot;_-;_-* \-??&quot;  &quot;_-;_-@_-"/>
    <numFmt numFmtId="166" formatCode="0.0%"/>
    <numFmt numFmtId="167" formatCode="0.0"/>
    <numFmt numFmtId="168" formatCode="_-* #,##0\ _€_-;\-* #,##0\ _€_-;_-* &quot;-&quot;\ _€_-;_-@_-"/>
  </numFmts>
  <fonts count="33" x14ac:knownFonts="1">
    <font>
      <sz val="11"/>
      <color theme="1"/>
      <name val="Calibri"/>
      <family val="2"/>
      <charset val="238"/>
      <scheme val="minor"/>
    </font>
    <font>
      <sz val="10"/>
      <name val="Arial"/>
      <family val="2"/>
      <charset val="238"/>
    </font>
    <font>
      <sz val="10"/>
      <color indexed="8"/>
      <name val="Arial"/>
      <family val="2"/>
      <charset val="238"/>
    </font>
    <font>
      <sz val="11"/>
      <color indexed="8"/>
      <name val="Calibri"/>
      <family val="2"/>
      <charset val="238"/>
    </font>
    <font>
      <sz val="10"/>
      <name val="Calibri"/>
      <family val="2"/>
      <charset val="238"/>
      <scheme val="minor"/>
    </font>
    <font>
      <sz val="10"/>
      <color theme="1"/>
      <name val="Calibri"/>
      <family val="2"/>
      <charset val="238"/>
      <scheme val="minor"/>
    </font>
    <font>
      <sz val="10"/>
      <color rgb="FFFF0000"/>
      <name val="Calibri"/>
      <family val="2"/>
      <charset val="238"/>
      <scheme val="minor"/>
    </font>
    <font>
      <b/>
      <sz val="10"/>
      <name val="Calibri"/>
      <family val="2"/>
      <charset val="238"/>
      <scheme val="minor"/>
    </font>
    <font>
      <b/>
      <sz val="10"/>
      <color theme="1"/>
      <name val="Calibri"/>
      <family val="2"/>
      <charset val="238"/>
      <scheme val="minor"/>
    </font>
    <font>
      <sz val="10"/>
      <color indexed="8"/>
      <name val="Calibri"/>
      <family val="2"/>
      <charset val="238"/>
      <scheme val="minor"/>
    </font>
    <font>
      <sz val="10"/>
      <color indexed="23"/>
      <name val="Calibri"/>
      <family val="2"/>
      <charset val="238"/>
      <scheme val="minor"/>
    </font>
    <font>
      <sz val="10"/>
      <name val="Arial CE"/>
      <charset val="238"/>
    </font>
    <font>
      <b/>
      <sz val="8"/>
      <color rgb="FF000000"/>
      <name val="Arial"/>
      <family val="2"/>
      <charset val="238"/>
    </font>
    <font>
      <u/>
      <sz val="11"/>
      <color theme="10"/>
      <name val="Calibri"/>
      <family val="2"/>
      <charset val="238"/>
      <scheme val="minor"/>
    </font>
    <font>
      <sz val="8"/>
      <name val="Calibri"/>
      <family val="2"/>
      <charset val="238"/>
      <scheme val="minor"/>
    </font>
    <font>
      <sz val="14"/>
      <color theme="1"/>
      <name val="Calibri"/>
      <family val="2"/>
      <charset val="238"/>
      <scheme val="minor"/>
    </font>
    <font>
      <sz val="14"/>
      <name val="Calibri"/>
      <family val="2"/>
      <charset val="238"/>
      <scheme val="minor"/>
    </font>
    <font>
      <sz val="14"/>
      <color indexed="8"/>
      <name val="Calibri"/>
      <family val="2"/>
      <charset val="238"/>
      <scheme val="minor"/>
    </font>
    <font>
      <sz val="10"/>
      <color theme="8" tint="-0.249977111117893"/>
      <name val="Calibri"/>
      <family val="2"/>
      <charset val="238"/>
      <scheme val="minor"/>
    </font>
    <font>
      <sz val="11"/>
      <color theme="1"/>
      <name val="Calibri"/>
      <family val="2"/>
      <charset val="238"/>
      <scheme val="minor"/>
    </font>
    <font>
      <sz val="10"/>
      <color theme="9" tint="-0.249977111117893"/>
      <name val="Calibri"/>
      <family val="2"/>
      <charset val="238"/>
      <scheme val="minor"/>
    </font>
    <font>
      <b/>
      <sz val="8"/>
      <name val="Calibri"/>
      <family val="2"/>
      <charset val="238"/>
      <scheme val="minor"/>
    </font>
    <font>
      <b/>
      <sz val="8"/>
      <color theme="1"/>
      <name val="Calibri"/>
      <family val="2"/>
      <charset val="238"/>
      <scheme val="minor"/>
    </font>
    <font>
      <sz val="8"/>
      <color theme="1"/>
      <name val="Calibri"/>
      <family val="2"/>
      <charset val="238"/>
      <scheme val="minor"/>
    </font>
    <font>
      <b/>
      <sz val="9"/>
      <color theme="1"/>
      <name val="Calibri"/>
      <family val="2"/>
      <scheme val="minor"/>
    </font>
    <font>
      <b/>
      <sz val="9"/>
      <color theme="4" tint="-0.249977111117893"/>
      <name val="Calibri"/>
      <family val="2"/>
      <scheme val="minor"/>
    </font>
    <font>
      <b/>
      <sz val="9"/>
      <name val="Calibri"/>
      <family val="2"/>
      <scheme val="minor"/>
    </font>
    <font>
      <sz val="9"/>
      <color theme="1"/>
      <name val="Calibri"/>
      <family val="2"/>
      <scheme val="minor"/>
    </font>
    <font>
      <sz val="9"/>
      <name val="Calibri"/>
      <family val="2"/>
      <scheme val="minor"/>
    </font>
    <font>
      <sz val="9"/>
      <color indexed="8"/>
      <name val="Calibri"/>
      <family val="2"/>
      <scheme val="minor"/>
    </font>
    <font>
      <b/>
      <sz val="9"/>
      <color rgb="FF00B050"/>
      <name val="Calibri"/>
      <family val="2"/>
      <scheme val="minor"/>
    </font>
    <font>
      <sz val="9"/>
      <color rgb="FF000000"/>
      <name val="Calibri"/>
      <family val="2"/>
      <scheme val="minor"/>
    </font>
    <font>
      <sz val="9"/>
      <color rgb="FF1F497D"/>
      <name val="Calibri"/>
      <family val="2"/>
      <scheme val="minor"/>
    </font>
  </fonts>
  <fills count="8">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s>
  <cellStyleXfs count="9">
    <xf numFmtId="0" fontId="0" fillId="0" borderId="0"/>
    <xf numFmtId="0" fontId="1" fillId="0" borderId="0"/>
    <xf numFmtId="0" fontId="2" fillId="0" borderId="0"/>
    <xf numFmtId="0" fontId="1" fillId="0" borderId="0"/>
    <xf numFmtId="0" fontId="11" fillId="0" borderId="0"/>
    <xf numFmtId="0" fontId="2" fillId="0" borderId="0"/>
    <xf numFmtId="0" fontId="12" fillId="3" borderId="0">
      <alignment horizontal="left" vertical="top"/>
    </xf>
    <xf numFmtId="0" fontId="3" fillId="0" borderId="0"/>
    <xf numFmtId="0" fontId="13" fillId="0" borderId="0" applyNumberFormat="0" applyFill="0" applyBorder="0" applyAlignment="0" applyProtection="0"/>
  </cellStyleXfs>
  <cellXfs count="315">
    <xf numFmtId="0" fontId="0" fillId="0" borderId="0" xfId="0"/>
    <xf numFmtId="0" fontId="5" fillId="0" borderId="2" xfId="1" applyFont="1" applyBorder="1" applyAlignment="1">
      <alignment horizontal="left" vertical="top" wrapText="1"/>
    </xf>
    <xf numFmtId="0" fontId="4" fillId="0" borderId="2" xfId="1" applyFont="1" applyBorder="1" applyAlignment="1">
      <alignment horizontal="left" vertical="top" wrapText="1"/>
    </xf>
    <xf numFmtId="0" fontId="5" fillId="0" borderId="2" xfId="1" applyFont="1" applyBorder="1" applyAlignment="1">
      <alignment horizontal="left" vertical="top"/>
    </xf>
    <xf numFmtId="3" fontId="5" fillId="0" borderId="2" xfId="0" applyNumberFormat="1" applyFont="1" applyBorder="1" applyAlignment="1">
      <alignment horizontal="center" wrapText="1"/>
    </xf>
    <xf numFmtId="3" fontId="5" fillId="0" borderId="2" xfId="0" applyNumberFormat="1" applyFont="1" applyBorder="1" applyAlignment="1">
      <alignment horizontal="left" wrapText="1"/>
    </xf>
    <xf numFmtId="0" fontId="5" fillId="0" borderId="2" xfId="1" applyFont="1" applyBorder="1" applyAlignment="1" applyProtection="1">
      <alignment horizontal="left" vertical="top" wrapText="1"/>
      <protection locked="0"/>
    </xf>
    <xf numFmtId="0" fontId="5" fillId="0" borderId="2" xfId="1" applyFont="1" applyBorder="1" applyAlignment="1" applyProtection="1">
      <alignment horizontal="center" vertical="top" wrapText="1"/>
      <protection locked="0"/>
    </xf>
    <xf numFmtId="0" fontId="5" fillId="0" borderId="2" xfId="0" applyFont="1" applyBorder="1" applyAlignment="1">
      <alignment wrapText="1"/>
    </xf>
    <xf numFmtId="0" fontId="5" fillId="0" borderId="2" xfId="1" applyFont="1" applyBorder="1" applyAlignment="1">
      <alignment horizontal="center" vertical="top" wrapText="1"/>
    </xf>
    <xf numFmtId="9" fontId="5" fillId="0" borderId="2" xfId="1" applyNumberFormat="1" applyFont="1" applyBorder="1" applyAlignment="1" applyProtection="1">
      <alignment horizontal="left" vertical="top" wrapText="1"/>
      <protection locked="0"/>
    </xf>
    <xf numFmtId="0" fontId="10" fillId="0" borderId="2" xfId="1" applyFont="1" applyBorder="1" applyAlignment="1" applyProtection="1">
      <alignment horizontal="left" vertical="top" wrapText="1"/>
      <protection locked="0"/>
    </xf>
    <xf numFmtId="0" fontId="5" fillId="0" borderId="2" xfId="1" applyFont="1" applyBorder="1" applyAlignment="1">
      <alignment wrapText="1"/>
    </xf>
    <xf numFmtId="9" fontId="6" fillId="0" borderId="2" xfId="1" applyNumberFormat="1" applyFont="1" applyBorder="1" applyAlignment="1" applyProtection="1">
      <alignment horizontal="left" vertical="top" wrapText="1"/>
      <protection locked="0"/>
    </xf>
    <xf numFmtId="0" fontId="6" fillId="0" borderId="2" xfId="1" applyFont="1" applyBorder="1" applyAlignment="1" applyProtection="1">
      <alignment horizontal="center" vertical="top" wrapText="1"/>
      <protection locked="0"/>
    </xf>
    <xf numFmtId="0" fontId="5" fillId="0" borderId="2" xfId="1" applyFont="1" applyBorder="1" applyAlignment="1">
      <alignment horizontal="left" wrapText="1"/>
    </xf>
    <xf numFmtId="0" fontId="4" fillId="0" borderId="2" xfId="1" applyFont="1" applyBorder="1" applyAlignment="1">
      <alignment horizontal="center" vertical="top" wrapText="1"/>
    </xf>
    <xf numFmtId="164" fontId="5" fillId="0" borderId="2" xfId="1" applyNumberFormat="1" applyFont="1" applyBorder="1" applyAlignment="1" applyProtection="1">
      <alignment horizontal="center" vertical="center" wrapText="1"/>
      <protection locked="0"/>
    </xf>
    <xf numFmtId="1" fontId="5" fillId="0" borderId="2" xfId="1" applyNumberFormat="1" applyFont="1" applyBorder="1" applyAlignment="1" applyProtection="1">
      <alignment horizontal="center" vertical="center" wrapText="1"/>
      <protection locked="0"/>
    </xf>
    <xf numFmtId="2" fontId="5" fillId="0" borderId="2" xfId="1" applyNumberFormat="1" applyFont="1" applyBorder="1" applyAlignment="1" applyProtection="1">
      <alignment horizontal="center" vertical="center" wrapText="1"/>
      <protection locked="0"/>
    </xf>
    <xf numFmtId="164" fontId="5" fillId="0" borderId="2" xfId="1" applyNumberFormat="1" applyFont="1" applyBorder="1" applyAlignment="1" applyProtection="1">
      <alignment horizontal="left" vertical="top" wrapText="1"/>
      <protection locked="0"/>
    </xf>
    <xf numFmtId="49" fontId="5" fillId="0" borderId="2" xfId="1" applyNumberFormat="1" applyFont="1" applyBorder="1" applyAlignment="1" applyProtection="1">
      <alignment horizontal="left" vertical="top" wrapText="1"/>
      <protection locked="0"/>
    </xf>
    <xf numFmtId="0" fontId="4" fillId="0" borderId="2" xfId="1" applyFont="1" applyBorder="1" applyAlignment="1">
      <alignment horizontal="center" vertical="top"/>
    </xf>
    <xf numFmtId="49" fontId="10" fillId="0" borderId="2" xfId="1" applyNumberFormat="1" applyFont="1" applyBorder="1" applyAlignment="1" applyProtection="1">
      <alignment horizontal="left" vertical="top" wrapText="1"/>
      <protection locked="0"/>
    </xf>
    <xf numFmtId="165" fontId="5" fillId="0" borderId="2" xfId="1" applyNumberFormat="1" applyFont="1" applyBorder="1" applyAlignment="1" applyProtection="1">
      <alignment horizontal="left" vertical="top" wrapText="1"/>
      <protection locked="0"/>
    </xf>
    <xf numFmtId="166" fontId="5" fillId="0" borderId="2" xfId="1" applyNumberFormat="1" applyFont="1" applyBorder="1" applyAlignment="1" applyProtection="1">
      <alignment horizontal="left" vertical="top" wrapText="1"/>
      <protection locked="0"/>
    </xf>
    <xf numFmtId="0" fontId="5" fillId="0" borderId="2" xfId="1" applyFont="1" applyBorder="1" applyAlignment="1">
      <alignment horizontal="left" vertical="center" wrapText="1"/>
    </xf>
    <xf numFmtId="0" fontId="4" fillId="0" borderId="2" xfId="1" applyFont="1" applyBorder="1" applyAlignment="1" applyProtection="1">
      <alignment horizontal="center" vertical="top" wrapText="1"/>
      <protection locked="0"/>
    </xf>
    <xf numFmtId="10" fontId="5" fillId="0" borderId="2" xfId="1" applyNumberFormat="1" applyFont="1" applyBorder="1" applyAlignment="1" applyProtection="1">
      <alignment horizontal="left" vertical="top" wrapText="1"/>
      <protection locked="0"/>
    </xf>
    <xf numFmtId="165" fontId="10" fillId="0" borderId="2" xfId="1" applyNumberFormat="1" applyFont="1" applyBorder="1" applyAlignment="1" applyProtection="1">
      <alignment horizontal="left" vertical="top" wrapText="1"/>
      <protection locked="0"/>
    </xf>
    <xf numFmtId="0" fontId="5" fillId="0" borderId="2" xfId="1" applyFont="1" applyBorder="1" applyAlignment="1">
      <alignment vertical="top" wrapText="1"/>
    </xf>
    <xf numFmtId="0" fontId="4" fillId="0" borderId="2" xfId="1" applyFont="1" applyBorder="1" applyAlignment="1">
      <alignment wrapText="1"/>
    </xf>
    <xf numFmtId="0" fontId="4" fillId="0" borderId="2" xfId="1" applyFont="1" applyBorder="1" applyAlignment="1">
      <alignment horizontal="center" wrapText="1"/>
    </xf>
    <xf numFmtId="0" fontId="5" fillId="0" borderId="2" xfId="0" applyFont="1" applyBorder="1"/>
    <xf numFmtId="0" fontId="5" fillId="0" borderId="2" xfId="0" applyFont="1" applyBorder="1" applyAlignment="1">
      <alignment vertical="top"/>
    </xf>
    <xf numFmtId="0" fontId="7" fillId="0" borderId="2" xfId="1" applyFont="1" applyBorder="1" applyAlignment="1">
      <alignment wrapText="1"/>
    </xf>
    <xf numFmtId="0" fontId="7" fillId="0" borderId="2" xfId="1" applyFont="1" applyBorder="1" applyAlignment="1">
      <alignment horizontal="center" wrapText="1"/>
    </xf>
    <xf numFmtId="0" fontId="5" fillId="4" borderId="2" xfId="1" applyFont="1" applyFill="1" applyBorder="1" applyAlignment="1">
      <alignment wrapText="1"/>
    </xf>
    <xf numFmtId="4" fontId="7" fillId="0" borderId="2" xfId="1" applyNumberFormat="1" applyFont="1" applyBorder="1" applyAlignment="1">
      <alignment horizontal="right" vertical="center" wrapText="1"/>
    </xf>
    <xf numFmtId="0" fontId="7" fillId="4" borderId="2" xfId="1" applyFont="1" applyFill="1" applyBorder="1" applyAlignment="1">
      <alignment horizontal="center" vertical="top" wrapText="1"/>
    </xf>
    <xf numFmtId="0" fontId="5" fillId="0" borderId="1" xfId="1" applyFont="1" applyBorder="1" applyAlignment="1">
      <alignment horizontal="center" wrapText="1"/>
    </xf>
    <xf numFmtId="0" fontId="5" fillId="0" borderId="1" xfId="1" applyFont="1" applyBorder="1" applyAlignment="1">
      <alignment horizontal="left" wrapText="1"/>
    </xf>
    <xf numFmtId="0" fontId="5" fillId="0" borderId="1" xfId="1" applyFont="1" applyBorder="1" applyAlignment="1">
      <alignment horizontal="center" vertical="center" wrapText="1"/>
    </xf>
    <xf numFmtId="1" fontId="5" fillId="0" borderId="1" xfId="1" applyNumberFormat="1" applyFont="1" applyBorder="1" applyAlignment="1">
      <alignment horizontal="center" vertical="center" wrapText="1"/>
    </xf>
    <xf numFmtId="49" fontId="5" fillId="0" borderId="1" xfId="1" applyNumberFormat="1" applyFont="1" applyBorder="1" applyAlignment="1">
      <alignment horizontal="center" wrapText="1"/>
    </xf>
    <xf numFmtId="0" fontId="5" fillId="0" borderId="4" xfId="0" applyFont="1" applyBorder="1"/>
    <xf numFmtId="0" fontId="5" fillId="0" borderId="4" xfId="0" applyFont="1" applyBorder="1" applyAlignment="1">
      <alignment horizontal="right"/>
    </xf>
    <xf numFmtId="0" fontId="5" fillId="0" borderId="5" xfId="0" applyFont="1" applyBorder="1"/>
    <xf numFmtId="0" fontId="5" fillId="0" borderId="9" xfId="1" applyFont="1" applyBorder="1" applyAlignment="1">
      <alignment horizontal="center" wrapText="1"/>
    </xf>
    <xf numFmtId="0" fontId="5" fillId="0" borderId="10" xfId="1" applyFont="1" applyBorder="1" applyAlignment="1">
      <alignment horizontal="center" wrapText="1"/>
    </xf>
    <xf numFmtId="0" fontId="5" fillId="0" borderId="10" xfId="1" applyFont="1" applyBorder="1" applyAlignment="1">
      <alignment horizontal="center" vertical="center" wrapText="1"/>
    </xf>
    <xf numFmtId="1" fontId="5" fillId="0" borderId="10" xfId="1" applyNumberFormat="1" applyFont="1" applyBorder="1" applyAlignment="1">
      <alignment horizontal="center" vertical="center" wrapText="1"/>
    </xf>
    <xf numFmtId="49" fontId="5" fillId="0" borderId="11" xfId="1" applyNumberFormat="1" applyFont="1" applyBorder="1" applyAlignment="1">
      <alignment horizontal="center" wrapText="1"/>
    </xf>
    <xf numFmtId="0" fontId="5" fillId="0" borderId="0" xfId="0" applyFont="1"/>
    <xf numFmtId="0" fontId="8" fillId="0" borderId="0" xfId="0" applyFont="1"/>
    <xf numFmtId="0" fontId="5" fillId="0" borderId="0" xfId="0" applyFont="1" applyAlignment="1">
      <alignment horizontal="right"/>
    </xf>
    <xf numFmtId="0" fontId="5" fillId="2" borderId="0" xfId="0" applyFont="1" applyFill="1"/>
    <xf numFmtId="0" fontId="5" fillId="2" borderId="2" xfId="1" applyFont="1" applyFill="1" applyBorder="1" applyAlignment="1">
      <alignment horizontal="left" vertical="top" wrapText="1"/>
    </xf>
    <xf numFmtId="2" fontId="5" fillId="2" borderId="2" xfId="1" applyNumberFormat="1" applyFont="1" applyFill="1" applyBorder="1" applyAlignment="1" applyProtection="1">
      <alignment horizontal="center" vertical="center" wrapText="1"/>
      <protection locked="0"/>
    </xf>
    <xf numFmtId="164" fontId="5" fillId="2" borderId="2" xfId="1" applyNumberFormat="1" applyFont="1" applyFill="1" applyBorder="1" applyAlignment="1" applyProtection="1">
      <alignment horizontal="left" vertical="top" wrapText="1"/>
      <protection locked="0"/>
    </xf>
    <xf numFmtId="49" fontId="5" fillId="2" borderId="2" xfId="1" applyNumberFormat="1" applyFont="1" applyFill="1" applyBorder="1" applyAlignment="1" applyProtection="1">
      <alignment horizontal="left" vertical="top" wrapText="1"/>
      <protection locked="0"/>
    </xf>
    <xf numFmtId="0" fontId="7" fillId="5" borderId="2" xfId="1" applyFont="1" applyFill="1" applyBorder="1" applyAlignment="1">
      <alignment horizontal="center" vertical="top" wrapText="1"/>
    </xf>
    <xf numFmtId="0" fontId="5" fillId="5" borderId="2" xfId="1" applyFont="1" applyFill="1" applyBorder="1" applyAlignment="1">
      <alignment wrapText="1"/>
    </xf>
    <xf numFmtId="0" fontId="7" fillId="5" borderId="2" xfId="1" applyFont="1" applyFill="1" applyBorder="1" applyAlignment="1">
      <alignment wrapText="1"/>
    </xf>
    <xf numFmtId="0" fontId="5" fillId="5" borderId="2" xfId="1" applyFont="1" applyFill="1" applyBorder="1" applyAlignment="1">
      <alignment horizontal="left" wrapText="1"/>
    </xf>
    <xf numFmtId="2" fontId="5" fillId="5" borderId="2" xfId="1" applyNumberFormat="1" applyFont="1" applyFill="1" applyBorder="1" applyAlignment="1" applyProtection="1">
      <alignment horizontal="center" vertical="center" wrapText="1"/>
      <protection locked="0"/>
    </xf>
    <xf numFmtId="164" fontId="5" fillId="5" borderId="2" xfId="1" applyNumberFormat="1" applyFont="1" applyFill="1" applyBorder="1" applyAlignment="1" applyProtection="1">
      <alignment horizontal="left" vertical="top" wrapText="1"/>
      <protection locked="0"/>
    </xf>
    <xf numFmtId="49" fontId="5" fillId="5" borderId="2" xfId="1" applyNumberFormat="1" applyFont="1" applyFill="1" applyBorder="1" applyAlignment="1" applyProtection="1">
      <alignment horizontal="left" vertical="top" wrapText="1"/>
      <protection locked="0"/>
    </xf>
    <xf numFmtId="0" fontId="4" fillId="5" borderId="2" xfId="1" applyFont="1" applyFill="1" applyBorder="1" applyAlignment="1">
      <alignment wrapText="1"/>
    </xf>
    <xf numFmtId="0" fontId="7" fillId="5" borderId="2" xfId="1" applyFont="1" applyFill="1" applyBorder="1" applyAlignment="1">
      <alignment horizontal="center" wrapText="1"/>
    </xf>
    <xf numFmtId="165" fontId="10" fillId="5" borderId="2" xfId="1" applyNumberFormat="1" applyFont="1" applyFill="1" applyBorder="1" applyAlignment="1" applyProtection="1">
      <alignment horizontal="left" vertical="top" wrapText="1"/>
      <protection locked="0"/>
    </xf>
    <xf numFmtId="0" fontId="10" fillId="5" borderId="2" xfId="1" applyFont="1" applyFill="1" applyBorder="1" applyAlignment="1" applyProtection="1">
      <alignment horizontal="left" vertical="top" wrapText="1"/>
      <protection locked="0"/>
    </xf>
    <xf numFmtId="0" fontId="5" fillId="0" borderId="0" xfId="0" applyFont="1" applyAlignment="1">
      <alignment wrapText="1"/>
    </xf>
    <xf numFmtId="0" fontId="15" fillId="0" borderId="1" xfId="1" applyFont="1" applyBorder="1" applyAlignment="1">
      <alignment horizontal="center" wrapText="1"/>
    </xf>
    <xf numFmtId="0" fontId="16" fillId="0" borderId="2" xfId="1" applyFont="1" applyBorder="1" applyAlignment="1">
      <alignment horizontal="center" vertical="top" wrapText="1"/>
    </xf>
    <xf numFmtId="0" fontId="15" fillId="0" borderId="2" xfId="1" applyFont="1" applyBorder="1" applyAlignment="1">
      <alignment wrapText="1"/>
    </xf>
    <xf numFmtId="0" fontId="17" fillId="0" borderId="2" xfId="1" applyFont="1" applyBorder="1" applyAlignment="1">
      <alignment wrapText="1"/>
    </xf>
    <xf numFmtId="0" fontId="15" fillId="0" borderId="2" xfId="1" applyFont="1" applyBorder="1" applyAlignment="1">
      <alignment horizontal="left" vertical="top" wrapText="1"/>
    </xf>
    <xf numFmtId="0" fontId="15" fillId="0" borderId="2" xfId="0" applyFont="1" applyBorder="1"/>
    <xf numFmtId="0" fontId="15" fillId="0" borderId="2" xfId="0" applyFont="1" applyBorder="1" applyAlignment="1">
      <alignment vertical="top"/>
    </xf>
    <xf numFmtId="0" fontId="5" fillId="2" borderId="2" xfId="1" applyFont="1" applyFill="1" applyBorder="1" applyAlignment="1">
      <alignment horizontal="center" vertical="top" wrapText="1"/>
    </xf>
    <xf numFmtId="9" fontId="5" fillId="2" borderId="2" xfId="1" applyNumberFormat="1" applyFont="1" applyFill="1" applyBorder="1" applyAlignment="1" applyProtection="1">
      <alignment horizontal="left" vertical="top" wrapText="1"/>
      <protection locked="0"/>
    </xf>
    <xf numFmtId="0" fontId="5" fillId="2" borderId="2" xfId="1" applyFont="1" applyFill="1" applyBorder="1" applyAlignment="1" applyProtection="1">
      <alignment horizontal="left" vertical="top" wrapText="1"/>
      <protection locked="0"/>
    </xf>
    <xf numFmtId="0" fontId="5" fillId="2" borderId="2" xfId="1" applyFont="1" applyFill="1" applyBorder="1" applyAlignment="1" applyProtection="1">
      <alignment horizontal="center" vertical="top" wrapText="1"/>
      <protection locked="0"/>
    </xf>
    <xf numFmtId="0" fontId="10" fillId="2" borderId="2" xfId="1" applyFont="1" applyFill="1" applyBorder="1" applyAlignment="1" applyProtection="1">
      <alignment horizontal="left" vertical="top" wrapText="1"/>
      <protection locked="0"/>
    </xf>
    <xf numFmtId="3" fontId="5" fillId="0" borderId="1" xfId="0" applyNumberFormat="1" applyFont="1" applyBorder="1" applyAlignment="1">
      <alignment horizontal="center" wrapText="1"/>
    </xf>
    <xf numFmtId="3" fontId="5" fillId="0" borderId="1" xfId="0" applyNumberFormat="1" applyFont="1" applyBorder="1" applyAlignment="1">
      <alignment horizontal="left" wrapText="1"/>
    </xf>
    <xf numFmtId="0" fontId="5" fillId="0" borderId="1" xfId="1" applyFont="1" applyBorder="1" applyAlignment="1" applyProtection="1">
      <alignment horizontal="left" vertical="top" wrapText="1"/>
      <protection locked="0"/>
    </xf>
    <xf numFmtId="0" fontId="5" fillId="0" borderId="1" xfId="1" applyFont="1" applyBorder="1" applyAlignment="1" applyProtection="1">
      <alignment horizontal="center" vertical="top" wrapText="1"/>
      <protection locked="0"/>
    </xf>
    <xf numFmtId="3" fontId="5" fillId="2" borderId="2" xfId="0" applyNumberFormat="1" applyFont="1" applyFill="1" applyBorder="1" applyAlignment="1">
      <alignment horizontal="center" wrapText="1"/>
    </xf>
    <xf numFmtId="0" fontId="5" fillId="2" borderId="2" xfId="1" applyFont="1" applyFill="1" applyBorder="1" applyAlignment="1">
      <alignment horizontal="left" wrapText="1"/>
    </xf>
    <xf numFmtId="0" fontId="5" fillId="2" borderId="2" xfId="0" applyFont="1" applyFill="1" applyBorder="1" applyAlignment="1">
      <alignment wrapText="1"/>
    </xf>
    <xf numFmtId="3" fontId="5" fillId="2" borderId="2" xfId="0" applyNumberFormat="1" applyFont="1" applyFill="1" applyBorder="1" applyAlignment="1">
      <alignment horizontal="left" wrapText="1"/>
    </xf>
    <xf numFmtId="49" fontId="10" fillId="2" borderId="2" xfId="1" applyNumberFormat="1" applyFont="1" applyFill="1" applyBorder="1" applyAlignment="1" applyProtection="1">
      <alignment horizontal="left" vertical="top" wrapText="1"/>
      <protection locked="0"/>
    </xf>
    <xf numFmtId="0" fontId="5" fillId="2" borderId="12" xfId="0" applyFont="1" applyFill="1" applyBorder="1"/>
    <xf numFmtId="0" fontId="6" fillId="2" borderId="2" xfId="1" applyFont="1" applyFill="1" applyBorder="1" applyAlignment="1" applyProtection="1">
      <alignment horizontal="center" vertical="top" wrapText="1"/>
      <protection locked="0"/>
    </xf>
    <xf numFmtId="0" fontId="4" fillId="2" borderId="2" xfId="1" applyFont="1" applyFill="1" applyBorder="1" applyAlignment="1">
      <alignment horizontal="center" vertical="top" wrapText="1"/>
    </xf>
    <xf numFmtId="0" fontId="4" fillId="2" borderId="2" xfId="1" applyFont="1" applyFill="1" applyBorder="1" applyAlignment="1">
      <alignment horizontal="left" vertical="top" wrapText="1"/>
    </xf>
    <xf numFmtId="2" fontId="18" fillId="0" borderId="2" xfId="1" applyNumberFormat="1" applyFont="1" applyBorder="1" applyAlignment="1" applyProtection="1">
      <alignment horizontal="center" vertical="center" wrapText="1"/>
      <protection locked="0"/>
    </xf>
    <xf numFmtId="164" fontId="18" fillId="0" borderId="2" xfId="1" applyNumberFormat="1" applyFont="1" applyBorder="1" applyAlignment="1" applyProtection="1">
      <alignment horizontal="left" vertical="top" wrapText="1"/>
      <protection locked="0"/>
    </xf>
    <xf numFmtId="49" fontId="18" fillId="0" borderId="2" xfId="1" applyNumberFormat="1" applyFont="1" applyBorder="1" applyAlignment="1" applyProtection="1">
      <alignment horizontal="left" vertical="top" wrapText="1"/>
      <protection locked="0"/>
    </xf>
    <xf numFmtId="0" fontId="18" fillId="0" borderId="0" xfId="0" applyFont="1"/>
    <xf numFmtId="0" fontId="19" fillId="0" borderId="2" xfId="1" applyFont="1" applyBorder="1" applyAlignment="1">
      <alignment horizontal="left" vertical="top" wrapText="1"/>
    </xf>
    <xf numFmtId="2" fontId="6" fillId="0" borderId="2" xfId="1" applyNumberFormat="1" applyFont="1" applyBorder="1" applyAlignment="1" applyProtection="1">
      <alignment horizontal="center" vertical="center" wrapText="1"/>
      <protection locked="0"/>
    </xf>
    <xf numFmtId="164" fontId="6" fillId="0" borderId="2" xfId="1" applyNumberFormat="1" applyFont="1" applyBorder="1" applyAlignment="1" applyProtection="1">
      <alignment horizontal="left" vertical="top" wrapText="1"/>
      <protection locked="0"/>
    </xf>
    <xf numFmtId="49" fontId="6" fillId="0" borderId="2" xfId="1" applyNumberFormat="1" applyFont="1" applyBorder="1" applyAlignment="1" applyProtection="1">
      <alignment horizontal="left" vertical="top" wrapText="1"/>
      <protection locked="0"/>
    </xf>
    <xf numFmtId="0" fontId="6" fillId="0" borderId="0" xfId="0" applyFont="1"/>
    <xf numFmtId="0" fontId="7" fillId="0" borderId="2" xfId="1" applyFont="1" applyBorder="1" applyAlignment="1">
      <alignment horizontal="center" vertical="top" wrapText="1"/>
    </xf>
    <xf numFmtId="3" fontId="5" fillId="0" borderId="1" xfId="1" applyNumberFormat="1" applyFont="1" applyBorder="1" applyAlignment="1">
      <alignment horizontal="right" wrapText="1"/>
    </xf>
    <xf numFmtId="3" fontId="5" fillId="0" borderId="2" xfId="1" applyNumberFormat="1" applyFont="1" applyBorder="1" applyAlignment="1" applyProtection="1">
      <alignment horizontal="right" vertical="center" wrapText="1"/>
      <protection locked="0"/>
    </xf>
    <xf numFmtId="3" fontId="5" fillId="2" borderId="2" xfId="1" applyNumberFormat="1" applyFont="1" applyFill="1" applyBorder="1" applyAlignment="1" applyProtection="1">
      <alignment horizontal="right" vertical="center" wrapText="1"/>
      <protection locked="0"/>
    </xf>
    <xf numFmtId="3" fontId="6" fillId="5" borderId="2" xfId="1" applyNumberFormat="1" applyFont="1" applyFill="1" applyBorder="1" applyAlignment="1" applyProtection="1">
      <alignment horizontal="right" vertical="center" wrapText="1"/>
      <protection locked="0"/>
    </xf>
    <xf numFmtId="3" fontId="6" fillId="0" borderId="2" xfId="1" applyNumberFormat="1" applyFont="1" applyBorder="1" applyAlignment="1" applyProtection="1">
      <alignment horizontal="right" vertical="top" wrapText="1"/>
      <protection locked="0"/>
    </xf>
    <xf numFmtId="3" fontId="5" fillId="0" borderId="2" xfId="1" applyNumberFormat="1" applyFont="1" applyBorder="1" applyAlignment="1" applyProtection="1">
      <alignment horizontal="right" vertical="top" wrapText="1"/>
      <protection locked="0"/>
    </xf>
    <xf numFmtId="3" fontId="6" fillId="5" borderId="2" xfId="1" applyNumberFormat="1" applyFont="1" applyFill="1" applyBorder="1" applyAlignment="1" applyProtection="1">
      <alignment horizontal="right" vertical="top" wrapText="1"/>
      <protection locked="0"/>
    </xf>
    <xf numFmtId="3" fontId="6" fillId="0" borderId="2" xfId="1" applyNumberFormat="1" applyFont="1" applyBorder="1" applyAlignment="1" applyProtection="1">
      <alignment horizontal="right" vertical="center" wrapText="1"/>
      <protection locked="0"/>
    </xf>
    <xf numFmtId="3" fontId="5" fillId="2" borderId="2" xfId="1" applyNumberFormat="1" applyFont="1" applyFill="1" applyBorder="1" applyAlignment="1" applyProtection="1">
      <alignment horizontal="right" vertical="top" wrapText="1"/>
      <protection locked="0"/>
    </xf>
    <xf numFmtId="3" fontId="5" fillId="0" borderId="1" xfId="1" applyNumberFormat="1" applyFont="1" applyBorder="1" applyAlignment="1" applyProtection="1">
      <alignment horizontal="right" vertical="top" wrapText="1"/>
      <protection locked="0"/>
    </xf>
    <xf numFmtId="3" fontId="5" fillId="0" borderId="2" xfId="1" applyNumberFormat="1" applyFont="1" applyBorder="1" applyAlignment="1">
      <alignment horizontal="right" vertical="top" wrapText="1"/>
    </xf>
    <xf numFmtId="3" fontId="5" fillId="0" borderId="2" xfId="0" applyNumberFormat="1" applyFont="1" applyBorder="1" applyAlignment="1">
      <alignment horizontal="right"/>
    </xf>
    <xf numFmtId="3" fontId="6" fillId="0" borderId="2" xfId="0" applyNumberFormat="1" applyFont="1" applyBorder="1" applyAlignment="1">
      <alignment horizontal="right"/>
    </xf>
    <xf numFmtId="0" fontId="5" fillId="0" borderId="2" xfId="0" applyFont="1" applyBorder="1" applyAlignment="1">
      <alignment horizontal="right"/>
    </xf>
    <xf numFmtId="0" fontId="5" fillId="0" borderId="2" xfId="0" applyFont="1" applyBorder="1" applyAlignment="1">
      <alignment horizontal="center"/>
    </xf>
    <xf numFmtId="0" fontId="6" fillId="0" borderId="2" xfId="1" applyFont="1" applyBorder="1" applyAlignment="1" applyProtection="1">
      <alignment horizontal="right" vertical="top" wrapText="1"/>
      <protection locked="0"/>
    </xf>
    <xf numFmtId="3" fontId="5" fillId="0" borderId="2" xfId="1" applyNumberFormat="1" applyFont="1" applyBorder="1" applyAlignment="1">
      <alignment horizontal="right" wrapText="1"/>
    </xf>
    <xf numFmtId="0" fontId="5" fillId="0" borderId="1" xfId="1" applyFont="1" applyBorder="1" applyAlignment="1">
      <alignment horizontal="right" vertical="center" wrapText="1"/>
    </xf>
    <xf numFmtId="0" fontId="5" fillId="0" borderId="2" xfId="1" applyFont="1" applyBorder="1" applyAlignment="1" applyProtection="1">
      <alignment horizontal="right" vertical="center" wrapText="1"/>
      <protection locked="0"/>
    </xf>
    <xf numFmtId="3" fontId="6" fillId="2" borderId="2" xfId="1" applyNumberFormat="1" applyFont="1" applyFill="1" applyBorder="1" applyAlignment="1" applyProtection="1">
      <alignment horizontal="right" vertical="center" wrapText="1"/>
      <protection locked="0"/>
    </xf>
    <xf numFmtId="4" fontId="7" fillId="2" borderId="2" xfId="1" applyNumberFormat="1" applyFont="1" applyFill="1" applyBorder="1" applyAlignment="1">
      <alignment horizontal="right" vertical="center" wrapText="1"/>
    </xf>
    <xf numFmtId="164" fontId="4" fillId="2" borderId="2" xfId="1" applyNumberFormat="1" applyFont="1" applyFill="1" applyBorder="1" applyAlignment="1" applyProtection="1">
      <alignment horizontal="center" vertical="center" wrapText="1"/>
      <protection locked="0"/>
    </xf>
    <xf numFmtId="164" fontId="4" fillId="2" borderId="2" xfId="1" applyNumberFormat="1" applyFont="1" applyFill="1" applyBorder="1" applyAlignment="1" applyProtection="1">
      <alignment horizontal="left" vertical="top" wrapText="1"/>
      <protection locked="0"/>
    </xf>
    <xf numFmtId="0" fontId="4" fillId="2" borderId="0" xfId="0" applyFont="1" applyFill="1"/>
    <xf numFmtId="0" fontId="4" fillId="2" borderId="2" xfId="1" applyFont="1" applyFill="1" applyBorder="1" applyAlignment="1">
      <alignment wrapText="1"/>
    </xf>
    <xf numFmtId="0" fontId="4" fillId="2" borderId="2" xfId="1" applyFont="1" applyFill="1" applyBorder="1" applyAlignment="1">
      <alignment horizontal="left" wrapText="1"/>
    </xf>
    <xf numFmtId="3" fontId="4" fillId="2" borderId="2" xfId="1" applyNumberFormat="1" applyFont="1" applyFill="1" applyBorder="1" applyAlignment="1" applyProtection="1">
      <alignment horizontal="right" vertical="center" wrapText="1"/>
      <protection locked="0"/>
    </xf>
    <xf numFmtId="2" fontId="4" fillId="2" borderId="2" xfId="1" applyNumberFormat="1" applyFont="1" applyFill="1" applyBorder="1" applyAlignment="1" applyProtection="1">
      <alignment horizontal="center" vertical="center" wrapText="1"/>
      <protection locked="0"/>
    </xf>
    <xf numFmtId="49" fontId="4" fillId="2" borderId="2" xfId="1" applyNumberFormat="1" applyFont="1" applyFill="1" applyBorder="1" applyAlignment="1" applyProtection="1">
      <alignment horizontal="left" vertical="top" wrapText="1"/>
      <protection locked="0"/>
    </xf>
    <xf numFmtId="0" fontId="9" fillId="2" borderId="2" xfId="1" applyFont="1" applyFill="1" applyBorder="1" applyAlignment="1">
      <alignment horizontal="left" vertical="top" wrapText="1"/>
    </xf>
    <xf numFmtId="167" fontId="9" fillId="2" borderId="2" xfId="1" applyNumberFormat="1" applyFont="1" applyFill="1" applyBorder="1" applyAlignment="1" applyProtection="1">
      <alignment horizontal="left" vertical="top" wrapText="1"/>
      <protection locked="0"/>
    </xf>
    <xf numFmtId="0" fontId="9" fillId="2" borderId="2" xfId="1" applyFont="1" applyFill="1" applyBorder="1" applyAlignment="1" applyProtection="1">
      <alignment horizontal="left" vertical="top" wrapText="1"/>
      <protection locked="0"/>
    </xf>
    <xf numFmtId="0" fontId="4" fillId="2" borderId="2" xfId="1" applyFont="1" applyFill="1" applyBorder="1" applyAlignment="1" applyProtection="1">
      <alignment horizontal="center" vertical="top" wrapText="1"/>
      <protection locked="0"/>
    </xf>
    <xf numFmtId="0" fontId="4" fillId="2" borderId="2" xfId="1" applyFont="1" applyFill="1" applyBorder="1" applyAlignment="1" applyProtection="1">
      <alignment horizontal="left" vertical="top" wrapText="1"/>
      <protection locked="0"/>
    </xf>
    <xf numFmtId="9" fontId="20" fillId="2" borderId="2" xfId="1" applyNumberFormat="1" applyFont="1" applyFill="1" applyBorder="1" applyAlignment="1" applyProtection="1">
      <alignment horizontal="left" vertical="top" wrapText="1"/>
      <protection locked="0"/>
    </xf>
    <xf numFmtId="0" fontId="20" fillId="2" borderId="2" xfId="0" applyFont="1" applyFill="1" applyBorder="1" applyAlignment="1">
      <alignment wrapText="1"/>
    </xf>
    <xf numFmtId="0" fontId="20" fillId="2" borderId="2" xfId="1" applyFont="1" applyFill="1" applyBorder="1" applyAlignment="1" applyProtection="1">
      <alignment horizontal="center" vertical="top" wrapText="1"/>
      <protection locked="0"/>
    </xf>
    <xf numFmtId="0" fontId="20" fillId="2" borderId="2" xfId="1" applyFont="1" applyFill="1" applyBorder="1" applyAlignment="1" applyProtection="1">
      <alignment horizontal="left" vertical="top" wrapText="1"/>
      <protection locked="0"/>
    </xf>
    <xf numFmtId="0" fontId="20" fillId="2" borderId="0" xfId="0" applyFont="1" applyFill="1"/>
    <xf numFmtId="0" fontId="5" fillId="2" borderId="2" xfId="0" applyFont="1" applyFill="1" applyBorder="1"/>
    <xf numFmtId="0" fontId="5" fillId="2" borderId="2" xfId="0" applyFont="1" applyFill="1" applyBorder="1" applyAlignment="1">
      <alignment horizontal="right"/>
    </xf>
    <xf numFmtId="0" fontId="5" fillId="2" borderId="1" xfId="1" applyFont="1" applyFill="1" applyBorder="1" applyAlignment="1">
      <alignment horizontal="left" vertical="top" wrapText="1"/>
    </xf>
    <xf numFmtId="0" fontId="4" fillId="2" borderId="2" xfId="1" applyFont="1" applyFill="1" applyBorder="1" applyAlignment="1">
      <alignment horizontal="center" vertical="top"/>
    </xf>
    <xf numFmtId="0" fontId="5" fillId="2" borderId="2" xfId="1" applyFont="1" applyFill="1" applyBorder="1" applyAlignment="1">
      <alignment horizontal="left" vertical="top"/>
    </xf>
    <xf numFmtId="0" fontId="5" fillId="0" borderId="3" xfId="0" applyFont="1" applyBorder="1"/>
    <xf numFmtId="49" fontId="4" fillId="0" borderId="2" xfId="1" applyNumberFormat="1" applyFont="1" applyBorder="1" applyAlignment="1">
      <alignment horizontal="left" wrapText="1"/>
    </xf>
    <xf numFmtId="0" fontId="15" fillId="2" borderId="2" xfId="0" applyFont="1" applyFill="1" applyBorder="1"/>
    <xf numFmtId="0" fontId="15" fillId="2" borderId="2" xfId="1" applyFont="1" applyFill="1" applyBorder="1" applyAlignment="1">
      <alignment vertical="center" wrapText="1"/>
    </xf>
    <xf numFmtId="0" fontId="5" fillId="2" borderId="2" xfId="1" applyFont="1" applyFill="1" applyBorder="1" applyAlignment="1">
      <alignment horizontal="left" vertical="center" wrapText="1"/>
    </xf>
    <xf numFmtId="0" fontId="7" fillId="2" borderId="2" xfId="1" applyFont="1" applyFill="1" applyBorder="1" applyAlignment="1">
      <alignment vertical="center" wrapText="1"/>
    </xf>
    <xf numFmtId="0" fontId="4" fillId="2" borderId="2" xfId="1" applyFont="1" applyFill="1" applyBorder="1" applyAlignment="1">
      <alignment vertical="center" wrapText="1"/>
    </xf>
    <xf numFmtId="0" fontId="7" fillId="2" borderId="2" xfId="1" applyFont="1" applyFill="1" applyBorder="1" applyAlignment="1">
      <alignment horizontal="center" vertical="center" wrapText="1"/>
    </xf>
    <xf numFmtId="165" fontId="10" fillId="2" borderId="2" xfId="1" applyNumberFormat="1" applyFont="1" applyFill="1" applyBorder="1" applyAlignment="1" applyProtection="1">
      <alignment horizontal="left" vertical="center" wrapText="1"/>
      <protection locked="0"/>
    </xf>
    <xf numFmtId="9" fontId="6" fillId="2" borderId="2" xfId="1" applyNumberFormat="1" applyFont="1" applyFill="1" applyBorder="1" applyAlignment="1" applyProtection="1">
      <alignment horizontal="left" vertical="top" wrapText="1"/>
      <protection locked="0"/>
    </xf>
    <xf numFmtId="0" fontId="5" fillId="2" borderId="1" xfId="1" applyFont="1" applyFill="1" applyBorder="1" applyAlignment="1">
      <alignment horizontal="center" vertical="top" wrapText="1"/>
    </xf>
    <xf numFmtId="3" fontId="5" fillId="2" borderId="1" xfId="1" applyNumberFormat="1" applyFont="1" applyFill="1" applyBorder="1" applyAlignment="1" applyProtection="1">
      <alignment horizontal="right" vertical="top" wrapText="1"/>
      <protection locked="0"/>
    </xf>
    <xf numFmtId="0" fontId="5" fillId="2" borderId="1" xfId="1" applyFont="1" applyFill="1" applyBorder="1" applyAlignment="1" applyProtection="1">
      <alignment horizontal="left" vertical="top" wrapText="1"/>
      <protection locked="0"/>
    </xf>
    <xf numFmtId="0" fontId="5" fillId="2" borderId="1" xfId="1" applyFont="1" applyFill="1" applyBorder="1" applyAlignment="1" applyProtection="1">
      <alignment horizontal="center" vertical="top" wrapText="1"/>
      <protection locked="0"/>
    </xf>
    <xf numFmtId="0" fontId="4" fillId="0" borderId="2" xfId="1" applyFont="1" applyBorder="1" applyAlignment="1">
      <alignment horizontal="center" vertical="center" wrapText="1"/>
    </xf>
    <xf numFmtId="0" fontId="5" fillId="0" borderId="2" xfId="0" applyFont="1" applyBorder="1" applyAlignment="1">
      <alignment horizontal="center" vertical="center"/>
    </xf>
    <xf numFmtId="0" fontId="5" fillId="4" borderId="2" xfId="1" applyFont="1" applyFill="1" applyBorder="1" applyAlignment="1">
      <alignment horizontal="left" wrapText="1"/>
    </xf>
    <xf numFmtId="0" fontId="8" fillId="0" borderId="0" xfId="0" applyFont="1" applyAlignment="1">
      <alignment horizontal="right"/>
    </xf>
    <xf numFmtId="168" fontId="6" fillId="0" borderId="0" xfId="0" applyNumberFormat="1" applyFont="1" applyAlignment="1">
      <alignment horizontal="center" vertical="center"/>
    </xf>
    <xf numFmtId="3" fontId="4" fillId="0" borderId="2" xfId="1" applyNumberFormat="1" applyFont="1" applyBorder="1" applyAlignment="1" applyProtection="1">
      <alignment horizontal="right" vertical="top" wrapText="1"/>
      <protection locked="0"/>
    </xf>
    <xf numFmtId="3" fontId="4" fillId="0" borderId="2" xfId="1" applyNumberFormat="1" applyFont="1" applyBorder="1" applyAlignment="1" applyProtection="1">
      <alignment horizontal="right" vertical="center" wrapText="1"/>
      <protection locked="0"/>
    </xf>
    <xf numFmtId="0" fontId="4" fillId="2" borderId="2" xfId="1" applyFont="1" applyFill="1" applyBorder="1" applyAlignment="1">
      <alignment horizontal="left" vertical="center" wrapText="1"/>
    </xf>
    <xf numFmtId="0" fontId="5" fillId="0" borderId="0" xfId="0" applyFont="1" applyAlignment="1">
      <alignment horizontal="center"/>
    </xf>
    <xf numFmtId="0" fontId="21" fillId="0" borderId="6" xfId="1" applyFont="1" applyBorder="1" applyAlignment="1">
      <alignment horizontal="center" wrapText="1"/>
    </xf>
    <xf numFmtId="0" fontId="21" fillId="0" borderId="7" xfId="1" applyFont="1" applyBorder="1" applyAlignment="1">
      <alignment horizontal="center" vertical="center" wrapText="1"/>
    </xf>
    <xf numFmtId="0" fontId="22" fillId="0" borderId="7" xfId="1" applyFont="1" applyBorder="1" applyAlignment="1">
      <alignment horizontal="center" vertical="center" wrapText="1"/>
    </xf>
    <xf numFmtId="1" fontId="21" fillId="0" borderId="7" xfId="1" applyNumberFormat="1" applyFont="1" applyBorder="1" applyAlignment="1">
      <alignment horizontal="center" vertical="center" wrapText="1"/>
    </xf>
    <xf numFmtId="2" fontId="21" fillId="0" borderId="7" xfId="1" applyNumberFormat="1" applyFont="1" applyBorder="1" applyAlignment="1">
      <alignment horizontal="center" vertical="center" wrapText="1"/>
    </xf>
    <xf numFmtId="49" fontId="21" fillId="0" borderId="8" xfId="1" applyNumberFormat="1" applyFont="1" applyBorder="1" applyAlignment="1">
      <alignment horizontal="center" vertical="center" wrapText="1"/>
    </xf>
    <xf numFmtId="0" fontId="23" fillId="0" borderId="0" xfId="0" applyFont="1" applyAlignment="1">
      <alignment vertical="center"/>
    </xf>
    <xf numFmtId="1" fontId="5" fillId="0" borderId="2" xfId="1" applyNumberFormat="1" applyFont="1" applyBorder="1" applyAlignment="1" applyProtection="1">
      <alignment horizontal="right" vertical="center" wrapText="1"/>
      <protection locked="0"/>
    </xf>
    <xf numFmtId="1" fontId="5" fillId="2" borderId="2" xfId="1" applyNumberFormat="1" applyFont="1" applyFill="1" applyBorder="1" applyAlignment="1" applyProtection="1">
      <alignment horizontal="right" vertical="center" wrapText="1"/>
      <protection locked="0"/>
    </xf>
    <xf numFmtId="2" fontId="8" fillId="6" borderId="2" xfId="1" applyNumberFormat="1" applyFont="1" applyFill="1" applyBorder="1" applyAlignment="1" applyProtection="1">
      <alignment horizontal="center" vertical="center" wrapText="1"/>
      <protection locked="0"/>
    </xf>
    <xf numFmtId="0" fontId="7" fillId="6" borderId="2" xfId="1" applyFont="1" applyFill="1" applyBorder="1" applyAlignment="1">
      <alignment horizontal="center" vertical="top" wrapText="1"/>
    </xf>
    <xf numFmtId="0" fontId="5" fillId="6" borderId="2" xfId="1" applyFont="1" applyFill="1" applyBorder="1" applyAlignment="1">
      <alignment wrapText="1"/>
    </xf>
    <xf numFmtId="0" fontId="7" fillId="6" borderId="2" xfId="1" applyFont="1" applyFill="1" applyBorder="1" applyAlignment="1">
      <alignment wrapText="1"/>
    </xf>
    <xf numFmtId="0" fontId="5" fillId="6" borderId="2" xfId="1" applyFont="1" applyFill="1" applyBorder="1" applyAlignment="1">
      <alignment horizontal="left" wrapText="1"/>
    </xf>
    <xf numFmtId="3" fontId="6" fillId="6" borderId="2" xfId="1" applyNumberFormat="1" applyFont="1" applyFill="1" applyBorder="1" applyAlignment="1" applyProtection="1">
      <alignment horizontal="right" vertical="center" wrapText="1"/>
      <protection locked="0"/>
    </xf>
    <xf numFmtId="2" fontId="5" fillId="6" borderId="2" xfId="1" applyNumberFormat="1" applyFont="1" applyFill="1" applyBorder="1" applyAlignment="1" applyProtection="1">
      <alignment horizontal="center" vertical="center" wrapText="1"/>
      <protection locked="0"/>
    </xf>
    <xf numFmtId="164" fontId="5" fillId="6" borderId="2" xfId="1" applyNumberFormat="1" applyFont="1" applyFill="1" applyBorder="1" applyAlignment="1" applyProtection="1">
      <alignment horizontal="left" vertical="top" wrapText="1"/>
      <protection locked="0"/>
    </xf>
    <xf numFmtId="49" fontId="5" fillId="6" borderId="2" xfId="1" applyNumberFormat="1" applyFont="1" applyFill="1" applyBorder="1" applyAlignment="1" applyProtection="1">
      <alignment horizontal="left" vertical="top" wrapText="1"/>
      <protection locked="0"/>
    </xf>
    <xf numFmtId="3" fontId="5" fillId="6" borderId="2" xfId="1" applyNumberFormat="1" applyFont="1" applyFill="1" applyBorder="1" applyAlignment="1" applyProtection="1">
      <alignment horizontal="right" vertical="center" wrapText="1"/>
      <protection locked="0"/>
    </xf>
    <xf numFmtId="0" fontId="7" fillId="0" borderId="2" xfId="1" applyFont="1" applyBorder="1" applyAlignment="1">
      <alignment vertical="center" wrapText="1"/>
    </xf>
    <xf numFmtId="3" fontId="6" fillId="4" borderId="2" xfId="1" applyNumberFormat="1" applyFont="1" applyFill="1" applyBorder="1" applyAlignment="1" applyProtection="1">
      <alignment horizontal="right" vertical="center" wrapText="1"/>
      <protection locked="0"/>
    </xf>
    <xf numFmtId="1" fontId="5" fillId="4" borderId="2" xfId="1" applyNumberFormat="1" applyFont="1" applyFill="1" applyBorder="1" applyAlignment="1" applyProtection="1">
      <alignment horizontal="center" vertical="center" wrapText="1"/>
      <protection locked="0"/>
    </xf>
    <xf numFmtId="0" fontId="5" fillId="4" borderId="2" xfId="1" applyFont="1" applyFill="1" applyBorder="1" applyAlignment="1" applyProtection="1">
      <alignment horizontal="right" vertical="center" wrapText="1"/>
      <protection locked="0"/>
    </xf>
    <xf numFmtId="2" fontId="5" fillId="4" borderId="2" xfId="1" applyNumberFormat="1" applyFont="1" applyFill="1" applyBorder="1" applyAlignment="1" applyProtection="1">
      <alignment horizontal="center" vertical="center" wrapText="1"/>
      <protection locked="0"/>
    </xf>
    <xf numFmtId="164" fontId="5" fillId="4" borderId="2" xfId="1" applyNumberFormat="1" applyFont="1" applyFill="1" applyBorder="1" applyAlignment="1" applyProtection="1">
      <alignment horizontal="left" vertical="top" wrapText="1"/>
      <protection locked="0"/>
    </xf>
    <xf numFmtId="49" fontId="5" fillId="4" borderId="2" xfId="1" applyNumberFormat="1" applyFont="1" applyFill="1" applyBorder="1" applyAlignment="1" applyProtection="1">
      <alignment horizontal="left" vertical="top" wrapText="1"/>
      <protection locked="0"/>
    </xf>
    <xf numFmtId="3" fontId="5" fillId="4" borderId="2" xfId="1" applyNumberFormat="1" applyFont="1" applyFill="1" applyBorder="1" applyAlignment="1" applyProtection="1">
      <alignment horizontal="right" vertical="center" wrapText="1"/>
      <protection locked="0"/>
    </xf>
    <xf numFmtId="2" fontId="8" fillId="4" borderId="2" xfId="1" applyNumberFormat="1" applyFont="1" applyFill="1" applyBorder="1" applyAlignment="1" applyProtection="1">
      <alignment horizontal="center" vertical="center" wrapText="1"/>
      <protection locked="0"/>
    </xf>
    <xf numFmtId="4" fontId="5" fillId="0" borderId="2" xfId="1" applyNumberFormat="1" applyFont="1" applyBorder="1" applyAlignment="1" applyProtection="1">
      <alignment horizontal="right" vertical="center" wrapText="1"/>
      <protection locked="0"/>
    </xf>
    <xf numFmtId="4" fontId="8" fillId="4" borderId="2" xfId="1" applyNumberFormat="1" applyFont="1" applyFill="1" applyBorder="1" applyAlignment="1" applyProtection="1">
      <alignment horizontal="right" vertical="center" wrapText="1"/>
      <protection locked="0"/>
    </xf>
    <xf numFmtId="3" fontId="5" fillId="5" borderId="2" xfId="1" applyNumberFormat="1" applyFont="1" applyFill="1" applyBorder="1" applyAlignment="1" applyProtection="1">
      <alignment horizontal="right" vertical="center" wrapText="1"/>
      <protection locked="0"/>
    </xf>
    <xf numFmtId="4" fontId="8" fillId="5" borderId="2" xfId="1" applyNumberFormat="1" applyFont="1" applyFill="1" applyBorder="1" applyAlignment="1" applyProtection="1">
      <alignment horizontal="right" vertical="center" wrapText="1"/>
      <protection locked="0"/>
    </xf>
    <xf numFmtId="4" fontId="5" fillId="0" borderId="2" xfId="1" applyNumberFormat="1" applyFont="1" applyBorder="1" applyAlignment="1" applyProtection="1">
      <alignment horizontal="right" vertical="top" wrapText="1"/>
      <protection locked="0"/>
    </xf>
    <xf numFmtId="0" fontId="4" fillId="2" borderId="2" xfId="1" applyFont="1" applyFill="1" applyBorder="1" applyAlignment="1">
      <alignment horizontal="center" vertical="center"/>
    </xf>
    <xf numFmtId="2" fontId="8" fillId="5" borderId="2" xfId="1" applyNumberFormat="1" applyFont="1" applyFill="1" applyBorder="1" applyAlignment="1" applyProtection="1">
      <alignment horizontal="center" vertical="center" wrapText="1"/>
      <protection locked="0"/>
    </xf>
    <xf numFmtId="4" fontId="5" fillId="2" borderId="2" xfId="1" applyNumberFormat="1" applyFont="1" applyFill="1" applyBorder="1" applyAlignment="1" applyProtection="1">
      <alignment horizontal="right" vertical="top" wrapText="1"/>
      <protection locked="0"/>
    </xf>
    <xf numFmtId="4" fontId="5" fillId="2" borderId="2" xfId="1" applyNumberFormat="1" applyFont="1" applyFill="1" applyBorder="1" applyAlignment="1" applyProtection="1">
      <alignment horizontal="right" vertical="center" wrapText="1"/>
      <protection locked="0"/>
    </xf>
    <xf numFmtId="4" fontId="5" fillId="2" borderId="2" xfId="0" applyNumberFormat="1" applyFont="1" applyFill="1" applyBorder="1" applyAlignment="1">
      <alignment horizontal="right"/>
    </xf>
    <xf numFmtId="4" fontId="6" fillId="2" borderId="2" xfId="1" applyNumberFormat="1" applyFont="1" applyFill="1" applyBorder="1" applyAlignment="1" applyProtection="1">
      <alignment horizontal="center" vertical="center" wrapText="1"/>
      <protection locked="0"/>
    </xf>
    <xf numFmtId="1" fontId="5" fillId="5" borderId="2" xfId="1" applyNumberFormat="1" applyFont="1" applyFill="1" applyBorder="1" applyAlignment="1" applyProtection="1">
      <alignment horizontal="center" vertical="center" wrapText="1"/>
      <protection locked="0"/>
    </xf>
    <xf numFmtId="0" fontId="5" fillId="5" borderId="2" xfId="1" applyFont="1" applyFill="1" applyBorder="1" applyAlignment="1" applyProtection="1">
      <alignment horizontal="right" vertical="center" wrapText="1"/>
      <protection locked="0"/>
    </xf>
    <xf numFmtId="2" fontId="5" fillId="0" borderId="2" xfId="1" applyNumberFormat="1" applyFont="1" applyBorder="1" applyAlignment="1" applyProtection="1">
      <alignment horizontal="right" vertical="center" wrapText="1"/>
      <protection locked="0"/>
    </xf>
    <xf numFmtId="4" fontId="5" fillId="0" borderId="2" xfId="1" applyNumberFormat="1" applyFont="1" applyBorder="1" applyAlignment="1">
      <alignment horizontal="right" vertical="top" wrapText="1"/>
    </xf>
    <xf numFmtId="3" fontId="5" fillId="2" borderId="2" xfId="1" applyNumberFormat="1" applyFont="1" applyFill="1" applyBorder="1" applyAlignment="1">
      <alignment horizontal="right" vertical="center" wrapText="1"/>
    </xf>
    <xf numFmtId="3" fontId="4" fillId="2" borderId="2" xfId="1" applyNumberFormat="1" applyFont="1" applyFill="1" applyBorder="1" applyAlignment="1">
      <alignment horizontal="right" vertical="center" wrapText="1"/>
    </xf>
    <xf numFmtId="3" fontId="5" fillId="0" borderId="2" xfId="1" applyNumberFormat="1" applyFont="1" applyBorder="1" applyAlignment="1">
      <alignment horizontal="right" vertical="center" wrapText="1"/>
    </xf>
    <xf numFmtId="4" fontId="5" fillId="2" borderId="1" xfId="1" applyNumberFormat="1" applyFont="1" applyFill="1" applyBorder="1" applyAlignment="1" applyProtection="1">
      <alignment horizontal="right" vertical="top" wrapText="1"/>
      <protection locked="0"/>
    </xf>
    <xf numFmtId="2" fontId="7" fillId="5" borderId="2" xfId="1" applyNumberFormat="1" applyFont="1" applyFill="1" applyBorder="1" applyAlignment="1">
      <alignment wrapText="1"/>
    </xf>
    <xf numFmtId="3" fontId="6" fillId="6" borderId="2" xfId="1" applyNumberFormat="1" applyFont="1" applyFill="1" applyBorder="1" applyAlignment="1" applyProtection="1">
      <alignment horizontal="right" vertical="top" wrapText="1"/>
      <protection locked="0"/>
    </xf>
    <xf numFmtId="4" fontId="8" fillId="6" borderId="2" xfId="1" applyNumberFormat="1" applyFont="1" applyFill="1" applyBorder="1" applyAlignment="1" applyProtection="1">
      <alignment horizontal="right" vertical="center" wrapText="1"/>
      <protection locked="0"/>
    </xf>
    <xf numFmtId="0" fontId="4" fillId="6" borderId="2" xfId="1" applyFont="1" applyFill="1" applyBorder="1" applyAlignment="1">
      <alignment wrapText="1"/>
    </xf>
    <xf numFmtId="0" fontId="7" fillId="6" borderId="2" xfId="1" applyFont="1" applyFill="1" applyBorder="1" applyAlignment="1">
      <alignment horizontal="center" wrapText="1"/>
    </xf>
    <xf numFmtId="0" fontId="10" fillId="6" borderId="2" xfId="1" applyFont="1" applyFill="1" applyBorder="1" applyAlignment="1" applyProtection="1">
      <alignment horizontal="left" vertical="top" wrapText="1"/>
      <protection locked="0"/>
    </xf>
    <xf numFmtId="165" fontId="10" fillId="6" borderId="2" xfId="1" applyNumberFormat="1" applyFont="1" applyFill="1" applyBorder="1" applyAlignment="1" applyProtection="1">
      <alignment horizontal="left" vertical="top" wrapText="1"/>
      <protection locked="0"/>
    </xf>
    <xf numFmtId="4" fontId="4" fillId="2" borderId="2" xfId="1" applyNumberFormat="1" applyFont="1" applyFill="1" applyBorder="1" applyAlignment="1" applyProtection="1">
      <alignment horizontal="right" vertical="center" wrapText="1"/>
      <protection locked="0"/>
    </xf>
    <xf numFmtId="0" fontId="8" fillId="6" borderId="2" xfId="1" applyFont="1" applyFill="1" applyBorder="1" applyAlignment="1">
      <alignment wrapText="1"/>
    </xf>
    <xf numFmtId="0" fontId="5" fillId="6" borderId="2" xfId="1" applyFont="1" applyFill="1" applyBorder="1" applyAlignment="1">
      <alignment horizontal="center" wrapText="1"/>
    </xf>
    <xf numFmtId="4" fontId="7" fillId="6" borderId="2" xfId="1" applyNumberFormat="1" applyFont="1" applyFill="1" applyBorder="1" applyAlignment="1">
      <alignment horizontal="center" vertical="center" wrapText="1"/>
    </xf>
    <xf numFmtId="4" fontId="5" fillId="0" borderId="2" xfId="0" applyNumberFormat="1" applyFont="1" applyBorder="1" applyAlignment="1">
      <alignment horizontal="right"/>
    </xf>
    <xf numFmtId="4" fontId="4" fillId="0" borderId="2" xfId="1" applyNumberFormat="1" applyFont="1" applyBorder="1" applyAlignment="1" applyProtection="1">
      <alignment horizontal="right" vertical="top" wrapText="1"/>
      <protection locked="0"/>
    </xf>
    <xf numFmtId="4" fontId="4" fillId="0" borderId="2" xfId="1" applyNumberFormat="1" applyFont="1" applyBorder="1" applyAlignment="1" applyProtection="1">
      <alignment horizontal="right" vertical="center" wrapText="1"/>
      <protection locked="0"/>
    </xf>
    <xf numFmtId="0" fontId="6" fillId="6" borderId="2" xfId="1" applyFont="1" applyFill="1" applyBorder="1" applyAlignment="1" applyProtection="1">
      <alignment horizontal="right" vertical="top" wrapText="1"/>
      <protection locked="0"/>
    </xf>
    <xf numFmtId="4" fontId="5" fillId="0" borderId="2" xfId="1" applyNumberFormat="1" applyFont="1" applyBorder="1" applyAlignment="1">
      <alignment horizontal="right" wrapText="1"/>
    </xf>
    <xf numFmtId="0" fontId="8" fillId="6" borderId="2" xfId="0" applyFont="1" applyFill="1" applyBorder="1"/>
    <xf numFmtId="0" fontId="5" fillId="6" borderId="2" xfId="0" applyFont="1" applyFill="1" applyBorder="1"/>
    <xf numFmtId="0" fontId="5" fillId="6" borderId="2" xfId="0" applyFont="1" applyFill="1" applyBorder="1" applyAlignment="1">
      <alignment horizontal="right"/>
    </xf>
    <xf numFmtId="4" fontId="8" fillId="5" borderId="2" xfId="1" applyNumberFormat="1" applyFont="1" applyFill="1" applyBorder="1" applyAlignment="1" applyProtection="1">
      <alignment horizontal="center" vertical="center" wrapText="1"/>
      <protection locked="0"/>
    </xf>
    <xf numFmtId="4" fontId="8" fillId="6" borderId="2" xfId="0" applyNumberFormat="1" applyFont="1" applyFill="1" applyBorder="1" applyAlignment="1">
      <alignment horizontal="right"/>
    </xf>
    <xf numFmtId="0" fontId="5" fillId="7" borderId="2" xfId="1" applyFont="1" applyFill="1" applyBorder="1" applyAlignment="1">
      <alignment horizontal="left" vertical="top" wrapText="1"/>
    </xf>
    <xf numFmtId="0" fontId="4" fillId="7" borderId="2" xfId="1" applyFont="1" applyFill="1" applyBorder="1" applyAlignment="1">
      <alignment horizontal="left" vertical="top" wrapText="1"/>
    </xf>
    <xf numFmtId="49" fontId="4" fillId="7" borderId="2" xfId="1" applyNumberFormat="1" applyFont="1" applyFill="1" applyBorder="1" applyAlignment="1">
      <alignment horizontal="left" wrapText="1"/>
    </xf>
    <xf numFmtId="0" fontId="24" fillId="0" borderId="0" xfId="0" applyFont="1" applyAlignment="1">
      <alignment wrapText="1"/>
    </xf>
    <xf numFmtId="0" fontId="25" fillId="0" borderId="4" xfId="0" applyFont="1" applyBorder="1" applyAlignment="1">
      <alignment wrapText="1"/>
    </xf>
    <xf numFmtId="0" fontId="26" fillId="0" borderId="7" xfId="1" applyFont="1" applyBorder="1" applyAlignment="1">
      <alignment horizontal="center" vertical="center" wrapText="1"/>
    </xf>
    <xf numFmtId="0" fontId="27" fillId="0" borderId="10" xfId="1" applyFont="1" applyBorder="1" applyAlignment="1">
      <alignment horizontal="center" wrapText="1"/>
    </xf>
    <xf numFmtId="0" fontId="25" fillId="0" borderId="1" xfId="0" applyFont="1" applyBorder="1" applyAlignment="1">
      <alignment wrapText="1"/>
    </xf>
    <xf numFmtId="0" fontId="28" fillId="0" borderId="2" xfId="1" applyFont="1" applyBorder="1" applyAlignment="1">
      <alignment horizontal="left" vertical="top" wrapText="1"/>
    </xf>
    <xf numFmtId="0" fontId="28" fillId="2" borderId="2" xfId="1" applyFont="1" applyFill="1" applyBorder="1" applyAlignment="1">
      <alignment horizontal="left" vertical="top" wrapText="1"/>
    </xf>
    <xf numFmtId="0" fontId="28" fillId="0" borderId="2" xfId="8" applyFont="1" applyFill="1" applyBorder="1" applyAlignment="1">
      <alignment wrapText="1"/>
    </xf>
    <xf numFmtId="0" fontId="27" fillId="2" borderId="2" xfId="1" applyFont="1" applyFill="1" applyBorder="1" applyAlignment="1">
      <alignment horizontal="left" vertical="top" wrapText="1"/>
    </xf>
    <xf numFmtId="0" fontId="27" fillId="2" borderId="2" xfId="0" applyFont="1" applyFill="1" applyBorder="1" applyAlignment="1">
      <alignment wrapText="1"/>
    </xf>
    <xf numFmtId="0" fontId="27" fillId="0" borderId="2" xfId="1" applyFont="1" applyBorder="1" applyAlignment="1">
      <alignment horizontal="left" vertical="top" wrapText="1"/>
    </xf>
    <xf numFmtId="0" fontId="28" fillId="0" borderId="0" xfId="1" applyFont="1" applyAlignment="1">
      <alignment horizontal="left" vertical="top" wrapText="1"/>
    </xf>
    <xf numFmtId="0" fontId="28" fillId="7" borderId="2" xfId="1" applyFont="1" applyFill="1" applyBorder="1" applyAlignment="1">
      <alignment horizontal="left" vertical="top" wrapText="1"/>
    </xf>
    <xf numFmtId="0" fontId="27" fillId="0" borderId="2" xfId="8" applyFont="1" applyFill="1" applyBorder="1" applyAlignment="1">
      <alignment wrapText="1"/>
    </xf>
    <xf numFmtId="0" fontId="27" fillId="7" borderId="0" xfId="1" applyFont="1" applyFill="1" applyAlignment="1">
      <alignment horizontal="left" vertical="top" wrapText="1"/>
    </xf>
    <xf numFmtId="0" fontId="27" fillId="0" borderId="2" xfId="0" applyFont="1" applyBorder="1" applyAlignment="1">
      <alignment wrapText="1"/>
    </xf>
    <xf numFmtId="0" fontId="29" fillId="0" borderId="2" xfId="1" applyFont="1" applyBorder="1" applyAlignment="1">
      <alignment horizontal="left" vertical="top" wrapText="1"/>
    </xf>
    <xf numFmtId="0" fontId="26" fillId="4" borderId="2" xfId="1" applyFont="1" applyFill="1" applyBorder="1" applyAlignment="1">
      <alignment wrapText="1"/>
    </xf>
    <xf numFmtId="0" fontId="25" fillId="0" borderId="2" xfId="1" applyFont="1" applyBorder="1" applyAlignment="1">
      <alignment wrapText="1"/>
    </xf>
    <xf numFmtId="0" fontId="26" fillId="5" borderId="2" xfId="1" applyFont="1" applyFill="1" applyBorder="1" applyAlignment="1">
      <alignment wrapText="1"/>
    </xf>
    <xf numFmtId="0" fontId="27" fillId="7" borderId="2" xfId="1" applyFont="1" applyFill="1" applyBorder="1" applyAlignment="1">
      <alignment horizontal="left" vertical="top" wrapText="1"/>
    </xf>
    <xf numFmtId="0" fontId="27" fillId="7" borderId="1" xfId="1" applyFont="1" applyFill="1" applyBorder="1" applyAlignment="1">
      <alignment horizontal="left" vertical="top" wrapText="1"/>
    </xf>
    <xf numFmtId="0" fontId="27" fillId="7" borderId="2" xfId="0" applyFont="1" applyFill="1" applyBorder="1" applyAlignment="1">
      <alignment horizontal="left" vertical="top" wrapText="1"/>
    </xf>
    <xf numFmtId="0" fontId="27" fillId="0" borderId="2" xfId="0" applyFont="1" applyBorder="1" applyAlignment="1" applyProtection="1">
      <alignment horizontal="left" wrapText="1"/>
      <protection locked="0"/>
    </xf>
    <xf numFmtId="0" fontId="27" fillId="0" borderId="1" xfId="0" applyFont="1" applyBorder="1" applyAlignment="1">
      <alignment wrapText="1"/>
    </xf>
    <xf numFmtId="0" fontId="28" fillId="2" borderId="2" xfId="0" applyFont="1" applyFill="1" applyBorder="1" applyAlignment="1">
      <alignment wrapText="1"/>
    </xf>
    <xf numFmtId="0" fontId="28" fillId="2" borderId="2" xfId="0" applyFont="1" applyFill="1" applyBorder="1" applyAlignment="1">
      <alignment vertical="center" wrapText="1"/>
    </xf>
    <xf numFmtId="0" fontId="25" fillId="0" borderId="2" xfId="1" applyFont="1" applyBorder="1" applyAlignment="1">
      <alignment horizontal="left" wrapText="1"/>
    </xf>
    <xf numFmtId="0" fontId="27" fillId="0" borderId="2" xfId="1" applyFont="1" applyBorder="1" applyAlignment="1">
      <alignment horizontal="left" wrapText="1"/>
    </xf>
    <xf numFmtId="0" fontId="29" fillId="0" borderId="2" xfId="2" applyFont="1" applyBorder="1" applyAlignment="1">
      <alignment wrapText="1"/>
    </xf>
    <xf numFmtId="0" fontId="25" fillId="2" borderId="2" xfId="1" applyFont="1" applyFill="1" applyBorder="1" applyAlignment="1">
      <alignment wrapText="1"/>
    </xf>
    <xf numFmtId="0" fontId="27" fillId="2" borderId="2" xfId="1" applyFont="1" applyFill="1" applyBorder="1" applyAlignment="1">
      <alignment horizontal="left" wrapText="1"/>
    </xf>
    <xf numFmtId="0" fontId="31" fillId="2" borderId="2" xfId="0" applyFont="1" applyFill="1" applyBorder="1" applyAlignment="1">
      <alignment wrapText="1"/>
    </xf>
    <xf numFmtId="0" fontId="27" fillId="2" borderId="1" xfId="1" applyFont="1" applyFill="1" applyBorder="1" applyAlignment="1">
      <alignment horizontal="left" wrapText="1"/>
    </xf>
    <xf numFmtId="0" fontId="28" fillId="0" borderId="2" xfId="1" applyFont="1" applyBorder="1" applyAlignment="1">
      <alignment horizontal="left" wrapText="1"/>
    </xf>
    <xf numFmtId="0" fontId="26" fillId="6" borderId="2" xfId="1" applyFont="1" applyFill="1" applyBorder="1" applyAlignment="1">
      <alignment wrapText="1"/>
    </xf>
    <xf numFmtId="0" fontId="28" fillId="2" borderId="2" xfId="1" applyFont="1" applyFill="1" applyBorder="1" applyAlignment="1">
      <alignment wrapText="1"/>
    </xf>
    <xf numFmtId="0" fontId="28" fillId="2" borderId="2" xfId="1" applyFont="1" applyFill="1" applyBorder="1" applyAlignment="1">
      <alignment horizontal="left" wrapText="1"/>
    </xf>
    <xf numFmtId="0" fontId="28" fillId="2" borderId="0" xfId="0" applyFont="1" applyFill="1" applyAlignment="1">
      <alignment wrapText="1"/>
    </xf>
    <xf numFmtId="0" fontId="27" fillId="7" borderId="2" xfId="1" applyFont="1" applyFill="1" applyBorder="1" applyAlignment="1">
      <alignment horizontal="left" wrapText="1"/>
    </xf>
    <xf numFmtId="0" fontId="27" fillId="7" borderId="2" xfId="0" applyFont="1" applyFill="1" applyBorder="1" applyAlignment="1">
      <alignment vertical="center" wrapText="1"/>
    </xf>
    <xf numFmtId="0" fontId="28" fillId="7" borderId="2" xfId="0" applyFont="1" applyFill="1" applyBorder="1" applyAlignment="1">
      <alignment wrapText="1"/>
    </xf>
    <xf numFmtId="0" fontId="26" fillId="6" borderId="2" xfId="1" applyFont="1" applyFill="1" applyBorder="1" applyAlignment="1">
      <alignment horizontal="left" wrapText="1"/>
    </xf>
    <xf numFmtId="0" fontId="27" fillId="0" borderId="2" xfId="0" applyFont="1" applyBorder="1" applyAlignment="1">
      <alignment horizontal="left" vertical="top" wrapText="1"/>
    </xf>
    <xf numFmtId="0" fontId="31" fillId="0" borderId="2" xfId="0" applyFont="1" applyBorder="1" applyAlignment="1">
      <alignment wrapText="1"/>
    </xf>
    <xf numFmtId="0" fontId="27" fillId="0" borderId="2" xfId="0" applyFont="1" applyBorder="1" applyAlignment="1">
      <alignment horizontal="left" wrapText="1"/>
    </xf>
    <xf numFmtId="0" fontId="27" fillId="7" borderId="2" xfId="0" applyFont="1" applyFill="1" applyBorder="1" applyAlignment="1">
      <alignment wrapText="1"/>
    </xf>
    <xf numFmtId="0" fontId="28" fillId="0" borderId="2" xfId="1" applyFont="1" applyBorder="1" applyAlignment="1">
      <alignment vertical="center" wrapText="1"/>
    </xf>
    <xf numFmtId="0" fontId="27" fillId="0" borderId="2" xfId="0" applyFont="1" applyBorder="1" applyAlignment="1">
      <alignment vertical="center" wrapText="1"/>
    </xf>
    <xf numFmtId="0" fontId="28" fillId="0" borderId="2" xfId="1" applyFont="1" applyBorder="1" applyAlignment="1">
      <alignment horizontal="left" vertical="center" wrapText="1"/>
    </xf>
    <xf numFmtId="0" fontId="25" fillId="0" borderId="2" xfId="0" applyFont="1" applyBorder="1" applyAlignment="1">
      <alignment wrapText="1"/>
    </xf>
    <xf numFmtId="0" fontId="29" fillId="0" borderId="2" xfId="6" quotePrefix="1" applyFont="1" applyFill="1" applyBorder="1" applyAlignment="1">
      <alignment vertical="top" wrapText="1"/>
    </xf>
    <xf numFmtId="0" fontId="28" fillId="0" borderId="2" xfId="1" applyFont="1" applyBorder="1" applyAlignment="1">
      <alignment wrapText="1"/>
    </xf>
    <xf numFmtId="0" fontId="26" fillId="6" borderId="1" xfId="1" applyFont="1" applyFill="1" applyBorder="1" applyAlignment="1">
      <alignment wrapText="1"/>
    </xf>
    <xf numFmtId="0" fontId="27" fillId="0" borderId="0" xfId="0" applyFont="1" applyAlignment="1">
      <alignment wrapText="1"/>
    </xf>
    <xf numFmtId="0" fontId="4" fillId="7" borderId="2" xfId="1" applyFont="1" applyFill="1" applyBorder="1" applyAlignment="1">
      <alignment horizontal="center" vertical="top" wrapText="1"/>
    </xf>
    <xf numFmtId="0" fontId="5" fillId="7" borderId="2" xfId="1" applyFont="1" applyFill="1" applyBorder="1" applyAlignment="1">
      <alignment horizontal="center" vertical="top" wrapText="1"/>
    </xf>
    <xf numFmtId="3" fontId="5" fillId="7" borderId="2" xfId="1" applyNumberFormat="1" applyFont="1" applyFill="1" applyBorder="1" applyAlignment="1" applyProtection="1">
      <alignment horizontal="right" vertical="top" wrapText="1"/>
      <protection locked="0"/>
    </xf>
    <xf numFmtId="4" fontId="5" fillId="7" borderId="2" xfId="1" applyNumberFormat="1" applyFont="1" applyFill="1" applyBorder="1" applyAlignment="1" applyProtection="1">
      <alignment horizontal="right" vertical="top" wrapText="1"/>
      <protection locked="0"/>
    </xf>
    <xf numFmtId="4" fontId="5" fillId="7" borderId="2" xfId="1" applyNumberFormat="1" applyFont="1" applyFill="1" applyBorder="1" applyAlignment="1" applyProtection="1">
      <alignment horizontal="right" vertical="center" wrapText="1"/>
      <protection locked="0"/>
    </xf>
    <xf numFmtId="1" fontId="5" fillId="7" borderId="2" xfId="1" applyNumberFormat="1" applyFont="1" applyFill="1" applyBorder="1" applyAlignment="1" applyProtection="1">
      <alignment horizontal="center" vertical="center" wrapText="1"/>
      <protection locked="0"/>
    </xf>
    <xf numFmtId="2" fontId="5" fillId="7" borderId="2" xfId="1" applyNumberFormat="1" applyFont="1" applyFill="1" applyBorder="1" applyAlignment="1" applyProtection="1">
      <alignment horizontal="right" vertical="center" wrapText="1"/>
      <protection locked="0"/>
    </xf>
    <xf numFmtId="166" fontId="5" fillId="7" borderId="2" xfId="1" applyNumberFormat="1" applyFont="1" applyFill="1" applyBorder="1" applyAlignment="1" applyProtection="1">
      <alignment horizontal="left" vertical="top" wrapText="1"/>
      <protection locked="0"/>
    </xf>
    <xf numFmtId="2" fontId="5" fillId="7" borderId="2" xfId="1" applyNumberFormat="1" applyFont="1" applyFill="1" applyBorder="1" applyAlignment="1" applyProtection="1">
      <alignment horizontal="center" vertical="center" wrapText="1"/>
      <protection locked="0"/>
    </xf>
    <xf numFmtId="0" fontId="5" fillId="7" borderId="2" xfId="1" applyFont="1" applyFill="1" applyBorder="1" applyAlignment="1" applyProtection="1">
      <alignment horizontal="left" vertical="top" wrapText="1"/>
      <protection locked="0"/>
    </xf>
    <xf numFmtId="0" fontId="5" fillId="7" borderId="2" xfId="1" applyFont="1" applyFill="1" applyBorder="1" applyAlignment="1" applyProtection="1">
      <alignment horizontal="center" vertical="top" wrapText="1"/>
      <protection locked="0"/>
    </xf>
    <xf numFmtId="165" fontId="10" fillId="7" borderId="2" xfId="1" applyNumberFormat="1" applyFont="1" applyFill="1" applyBorder="1" applyAlignment="1" applyProtection="1">
      <alignment horizontal="left" vertical="top" wrapText="1"/>
      <protection locked="0"/>
    </xf>
    <xf numFmtId="0" fontId="10" fillId="7" borderId="2" xfId="1" applyFont="1" applyFill="1" applyBorder="1" applyAlignment="1" applyProtection="1">
      <alignment horizontal="left" vertical="top" wrapText="1"/>
      <protection locked="0"/>
    </xf>
    <xf numFmtId="0" fontId="5" fillId="0" borderId="0" xfId="0" applyFont="1" applyFill="1"/>
  </cellXfs>
  <cellStyles count="9">
    <cellStyle name="Excel Built-in Normal" xfId="1" xr:uid="{00000000-0005-0000-0000-000000000000}"/>
    <cellStyle name="Hiperpovezava" xfId="8" builtinId="8"/>
    <cellStyle name="Navadno" xfId="0" builtinId="0"/>
    <cellStyle name="Navadno 2" xfId="3" xr:uid="{00000000-0005-0000-0000-000003000000}"/>
    <cellStyle name="Navadno 2 2" xfId="7" xr:uid="{00000000-0005-0000-0000-000004000000}"/>
    <cellStyle name="Navadno 3" xfId="4" xr:uid="{00000000-0005-0000-0000-000005000000}"/>
    <cellStyle name="Navadno_List1" xfId="2" xr:uid="{00000000-0005-0000-0000-000006000000}"/>
    <cellStyle name="Normal_1449" xfId="5" xr:uid="{00000000-0005-0000-0000-000007000000}"/>
    <cellStyle name="S13" xfId="6"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javascript:%20getProductDetails('350044',%20'17574',%2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47"/>
  <sheetViews>
    <sheetView tabSelected="1" zoomScale="90" zoomScaleNormal="90" workbookViewId="0">
      <pane ySplit="6" topLeftCell="A424" activePane="bottomLeft" state="frozen"/>
      <selection pane="bottomLeft" activeCell="D194" sqref="D194"/>
    </sheetView>
  </sheetViews>
  <sheetFormatPr defaultColWidth="9.28515625" defaultRowHeight="21.4" customHeight="1" x14ac:dyDescent="0.2"/>
  <cols>
    <col min="1" max="1" width="4.28515625" style="53" customWidth="1"/>
    <col min="2" max="2" width="6.42578125" style="54" customWidth="1"/>
    <col min="3" max="3" width="7.42578125" style="53" customWidth="1"/>
    <col min="4" max="4" width="48.7109375" style="300" customWidth="1"/>
    <col min="5" max="5" width="6.28515625" style="53" customWidth="1"/>
    <col min="6" max="6" width="8.7109375" style="55" customWidth="1"/>
    <col min="7" max="8" width="13.42578125" style="55" customWidth="1"/>
    <col min="9" max="9" width="9.7109375" style="53" customWidth="1"/>
    <col min="10" max="10" width="12" style="55" customWidth="1"/>
    <col min="11" max="11" width="6.5703125" style="53" customWidth="1"/>
    <col min="12" max="12" width="9.5703125" style="53" customWidth="1"/>
    <col min="13" max="13" width="10.5703125" style="53" customWidth="1"/>
    <col min="14" max="14" width="15.28515625" style="53" customWidth="1"/>
    <col min="15" max="15" width="11.28515625" style="53" customWidth="1"/>
    <col min="16" max="16" width="10.7109375" style="53" customWidth="1"/>
    <col min="17" max="16384" width="9.28515625" style="53"/>
  </cols>
  <sheetData>
    <row r="1" spans="1:16" ht="21.4" customHeight="1" x14ac:dyDescent="0.2">
      <c r="D1" s="246"/>
    </row>
    <row r="2" spans="1:16" ht="21.4" customHeight="1" x14ac:dyDescent="0.2">
      <c r="B2" s="53"/>
      <c r="D2" s="246" t="s">
        <v>777</v>
      </c>
      <c r="F2" s="169"/>
      <c r="G2" s="169"/>
      <c r="H2" s="169"/>
      <c r="K2" s="53" t="s">
        <v>1251</v>
      </c>
    </row>
    <row r="3" spans="1:16" ht="21.4" customHeight="1" thickBot="1" x14ac:dyDescent="0.25">
      <c r="B3" s="53"/>
      <c r="D3" s="246" t="s">
        <v>779</v>
      </c>
    </row>
    <row r="4" spans="1:16" ht="21.4" customHeight="1" x14ac:dyDescent="0.2">
      <c r="A4" s="152"/>
      <c r="B4" s="45"/>
      <c r="C4" s="45"/>
      <c r="D4" s="247" t="s">
        <v>778</v>
      </c>
      <c r="E4" s="45"/>
      <c r="F4" s="46"/>
      <c r="G4" s="46"/>
      <c r="H4" s="46"/>
      <c r="I4" s="45"/>
      <c r="J4" s="46"/>
      <c r="K4" s="45"/>
      <c r="L4" s="45"/>
      <c r="M4" s="45"/>
      <c r="N4" s="45"/>
      <c r="O4" s="45"/>
      <c r="P4" s="47"/>
    </row>
    <row r="5" spans="1:16" s="181" customFormat="1" ht="21.4" customHeight="1" thickBot="1" x14ac:dyDescent="0.25">
      <c r="A5" s="175" t="s">
        <v>814</v>
      </c>
      <c r="B5" s="176" t="s">
        <v>0</v>
      </c>
      <c r="C5" s="177" t="s">
        <v>1</v>
      </c>
      <c r="D5" s="248" t="s">
        <v>2</v>
      </c>
      <c r="E5" s="177" t="s">
        <v>3</v>
      </c>
      <c r="F5" s="177" t="s">
        <v>817</v>
      </c>
      <c r="G5" s="177" t="s">
        <v>1197</v>
      </c>
      <c r="H5" s="177" t="s">
        <v>1198</v>
      </c>
      <c r="I5" s="178" t="s">
        <v>910</v>
      </c>
      <c r="J5" s="177" t="s">
        <v>4</v>
      </c>
      <c r="K5" s="179" t="s">
        <v>5</v>
      </c>
      <c r="L5" s="178" t="s">
        <v>1195</v>
      </c>
      <c r="M5" s="178" t="s">
        <v>1193</v>
      </c>
      <c r="N5" s="176" t="s">
        <v>6</v>
      </c>
      <c r="O5" s="176" t="s">
        <v>7</v>
      </c>
      <c r="P5" s="180" t="s">
        <v>8</v>
      </c>
    </row>
    <row r="6" spans="1:16" s="174" customFormat="1" ht="21.4" customHeight="1" thickBot="1" x14ac:dyDescent="0.25">
      <c r="A6" s="48">
        <v>1</v>
      </c>
      <c r="B6" s="49">
        <v>2</v>
      </c>
      <c r="C6" s="49">
        <v>3</v>
      </c>
      <c r="D6" s="249">
        <v>4</v>
      </c>
      <c r="E6" s="49">
        <v>5</v>
      </c>
      <c r="F6" s="49">
        <v>6</v>
      </c>
      <c r="G6" s="49">
        <v>7</v>
      </c>
      <c r="H6" s="49" t="s">
        <v>1191</v>
      </c>
      <c r="I6" s="51">
        <v>9</v>
      </c>
      <c r="J6" s="50" t="s">
        <v>1192</v>
      </c>
      <c r="K6" s="50">
        <v>11</v>
      </c>
      <c r="L6" s="50">
        <v>12</v>
      </c>
      <c r="M6" s="50" t="s">
        <v>1196</v>
      </c>
      <c r="N6" s="49">
        <v>14</v>
      </c>
      <c r="O6" s="49">
        <v>15</v>
      </c>
      <c r="P6" s="52" t="s">
        <v>1194</v>
      </c>
    </row>
    <row r="7" spans="1:16" ht="21.4" customHeight="1" x14ac:dyDescent="0.3">
      <c r="A7" s="41" t="s">
        <v>9</v>
      </c>
      <c r="B7" s="73"/>
      <c r="C7" s="73"/>
      <c r="D7" s="250" t="s">
        <v>676</v>
      </c>
      <c r="E7" s="41"/>
      <c r="F7" s="108"/>
      <c r="G7" s="108"/>
      <c r="H7" s="108"/>
      <c r="I7" s="43"/>
      <c r="J7" s="125"/>
      <c r="K7" s="42"/>
      <c r="L7" s="42"/>
      <c r="M7" s="42"/>
      <c r="N7" s="40"/>
      <c r="O7" s="40"/>
      <c r="P7" s="44"/>
    </row>
    <row r="8" spans="1:16" ht="21.4" customHeight="1" x14ac:dyDescent="0.2">
      <c r="A8" s="153" t="s">
        <v>12</v>
      </c>
      <c r="B8" s="16">
        <v>1</v>
      </c>
      <c r="C8" s="1" t="s">
        <v>10</v>
      </c>
      <c r="D8" s="251" t="s">
        <v>949</v>
      </c>
      <c r="E8" s="1" t="s">
        <v>11</v>
      </c>
      <c r="F8" s="182">
        <v>36</v>
      </c>
      <c r="G8" s="203"/>
      <c r="H8" s="203">
        <f>+F8*G8</f>
        <v>0</v>
      </c>
      <c r="I8" s="18"/>
      <c r="J8" s="216">
        <f>+G8*I8</f>
        <v>0</v>
      </c>
      <c r="K8" s="19"/>
      <c r="L8" s="19">
        <f>H8*K8/100</f>
        <v>0</v>
      </c>
      <c r="M8" s="19">
        <f>H8+L8</f>
        <v>0</v>
      </c>
      <c r="N8" s="20"/>
      <c r="O8" s="20"/>
      <c r="P8" s="21"/>
    </row>
    <row r="9" spans="1:16" ht="21.4" customHeight="1" x14ac:dyDescent="0.2">
      <c r="A9" s="153" t="s">
        <v>862</v>
      </c>
      <c r="B9" s="16">
        <v>1</v>
      </c>
      <c r="C9" s="1" t="s">
        <v>13</v>
      </c>
      <c r="D9" s="251" t="s">
        <v>736</v>
      </c>
      <c r="E9" s="1" t="s">
        <v>14</v>
      </c>
      <c r="F9" s="182">
        <v>1</v>
      </c>
      <c r="G9" s="203"/>
      <c r="H9" s="203">
        <f t="shared" ref="H9:H72" si="0">+F9*G9</f>
        <v>0</v>
      </c>
      <c r="I9" s="18"/>
      <c r="J9" s="216">
        <f t="shared" ref="J9:J72" si="1">+G9*I9</f>
        <v>0</v>
      </c>
      <c r="K9" s="19"/>
      <c r="L9" s="19">
        <f t="shared" ref="L9:L72" si="2">H9*K9/100</f>
        <v>0</v>
      </c>
      <c r="M9" s="19">
        <f t="shared" ref="M9:M72" si="3">H9+L9</f>
        <v>0</v>
      </c>
      <c r="N9" s="20"/>
      <c r="O9" s="20"/>
      <c r="P9" s="21"/>
    </row>
    <row r="10" spans="1:16" ht="21.4" customHeight="1" x14ac:dyDescent="0.2">
      <c r="A10" s="153" t="s">
        <v>956</v>
      </c>
      <c r="B10" s="16">
        <v>1</v>
      </c>
      <c r="C10" s="1" t="s">
        <v>17</v>
      </c>
      <c r="D10" s="251" t="s">
        <v>912</v>
      </c>
      <c r="E10" s="1" t="s">
        <v>14</v>
      </c>
      <c r="F10" s="182">
        <v>6</v>
      </c>
      <c r="G10" s="203"/>
      <c r="H10" s="203">
        <f t="shared" si="0"/>
        <v>0</v>
      </c>
      <c r="I10" s="18"/>
      <c r="J10" s="216">
        <f t="shared" si="1"/>
        <v>0</v>
      </c>
      <c r="K10" s="19"/>
      <c r="L10" s="19">
        <f t="shared" si="2"/>
        <v>0</v>
      </c>
      <c r="M10" s="19">
        <f t="shared" si="3"/>
        <v>0</v>
      </c>
      <c r="N10" s="20"/>
      <c r="O10" s="20"/>
      <c r="P10" s="21"/>
    </row>
    <row r="11" spans="1:16" s="56" customFormat="1" ht="21.4" customHeight="1" x14ac:dyDescent="0.2">
      <c r="A11" s="153" t="s">
        <v>957</v>
      </c>
      <c r="B11" s="96">
        <v>1</v>
      </c>
      <c r="C11" s="57" t="s">
        <v>1104</v>
      </c>
      <c r="D11" s="252" t="s">
        <v>1105</v>
      </c>
      <c r="E11" s="57" t="s">
        <v>14</v>
      </c>
      <c r="F11" s="183">
        <v>5</v>
      </c>
      <c r="G11" s="211"/>
      <c r="H11" s="203">
        <f t="shared" si="0"/>
        <v>0</v>
      </c>
      <c r="I11" s="18"/>
      <c r="J11" s="216">
        <f t="shared" si="1"/>
        <v>0</v>
      </c>
      <c r="K11" s="58"/>
      <c r="L11" s="19">
        <f t="shared" si="2"/>
        <v>0</v>
      </c>
      <c r="M11" s="19">
        <f t="shared" si="3"/>
        <v>0</v>
      </c>
      <c r="N11" s="59"/>
      <c r="O11" s="59"/>
      <c r="P11" s="60"/>
    </row>
    <row r="12" spans="1:16" s="56" customFormat="1" ht="21.4" customHeight="1" x14ac:dyDescent="0.2">
      <c r="A12" s="153" t="s">
        <v>958</v>
      </c>
      <c r="B12" s="96">
        <v>1</v>
      </c>
      <c r="C12" s="57" t="s">
        <v>1035</v>
      </c>
      <c r="D12" s="252" t="s">
        <v>1036</v>
      </c>
      <c r="E12" s="57" t="s">
        <v>14</v>
      </c>
      <c r="F12" s="183">
        <v>104</v>
      </c>
      <c r="G12" s="211"/>
      <c r="H12" s="203">
        <f t="shared" si="0"/>
        <v>0</v>
      </c>
      <c r="I12" s="18"/>
      <c r="J12" s="216">
        <f t="shared" si="1"/>
        <v>0</v>
      </c>
      <c r="K12" s="58"/>
      <c r="L12" s="19">
        <f t="shared" si="2"/>
        <v>0</v>
      </c>
      <c r="M12" s="19">
        <f t="shared" si="3"/>
        <v>0</v>
      </c>
      <c r="N12" s="59"/>
      <c r="O12" s="59"/>
      <c r="P12" s="60"/>
    </row>
    <row r="13" spans="1:16" ht="21.4" customHeight="1" x14ac:dyDescent="0.2">
      <c r="A13" s="153" t="s">
        <v>959</v>
      </c>
      <c r="B13" s="16">
        <v>1</v>
      </c>
      <c r="C13" s="1" t="s">
        <v>20</v>
      </c>
      <c r="D13" s="251" t="s">
        <v>21</v>
      </c>
      <c r="E13" s="1" t="s">
        <v>11</v>
      </c>
      <c r="F13" s="182">
        <v>50</v>
      </c>
      <c r="G13" s="203"/>
      <c r="H13" s="203">
        <f t="shared" si="0"/>
        <v>0</v>
      </c>
      <c r="I13" s="18"/>
      <c r="J13" s="216">
        <f t="shared" si="1"/>
        <v>0</v>
      </c>
      <c r="K13" s="19"/>
      <c r="L13" s="19">
        <f t="shared" si="2"/>
        <v>0</v>
      </c>
      <c r="M13" s="19">
        <f t="shared" si="3"/>
        <v>0</v>
      </c>
      <c r="N13" s="20"/>
      <c r="O13" s="20"/>
      <c r="P13" s="21"/>
    </row>
    <row r="14" spans="1:16" ht="21.4" customHeight="1" x14ac:dyDescent="0.2">
      <c r="A14" s="153" t="s">
        <v>960</v>
      </c>
      <c r="B14" s="16">
        <v>1</v>
      </c>
      <c r="C14" s="1" t="s">
        <v>22</v>
      </c>
      <c r="D14" s="251" t="s">
        <v>780</v>
      </c>
      <c r="E14" s="1" t="s">
        <v>11</v>
      </c>
      <c r="F14" s="182">
        <v>15</v>
      </c>
      <c r="G14" s="203"/>
      <c r="H14" s="203">
        <f t="shared" si="0"/>
        <v>0</v>
      </c>
      <c r="I14" s="18"/>
      <c r="J14" s="216">
        <f t="shared" si="1"/>
        <v>0</v>
      </c>
      <c r="K14" s="19"/>
      <c r="L14" s="19">
        <f t="shared" si="2"/>
        <v>0</v>
      </c>
      <c r="M14" s="19">
        <f t="shared" si="3"/>
        <v>0</v>
      </c>
      <c r="N14" s="20"/>
      <c r="O14" s="20"/>
      <c r="P14" s="21"/>
    </row>
    <row r="15" spans="1:16" ht="21.4" customHeight="1" x14ac:dyDescent="0.2">
      <c r="A15" s="153" t="s">
        <v>16</v>
      </c>
      <c r="B15" s="16">
        <v>1</v>
      </c>
      <c r="C15" s="1" t="s">
        <v>839</v>
      </c>
      <c r="D15" s="253" t="s">
        <v>838</v>
      </c>
      <c r="E15" s="1" t="s">
        <v>14</v>
      </c>
      <c r="F15" s="182">
        <v>12</v>
      </c>
      <c r="G15" s="203"/>
      <c r="H15" s="203">
        <f t="shared" si="0"/>
        <v>0</v>
      </c>
      <c r="I15" s="18"/>
      <c r="J15" s="216">
        <f t="shared" si="1"/>
        <v>0</v>
      </c>
      <c r="K15" s="19"/>
      <c r="L15" s="19">
        <f t="shared" si="2"/>
        <v>0</v>
      </c>
      <c r="M15" s="19">
        <f t="shared" si="3"/>
        <v>0</v>
      </c>
      <c r="N15" s="20"/>
      <c r="O15" s="20"/>
      <c r="P15" s="21"/>
    </row>
    <row r="16" spans="1:16" s="56" customFormat="1" ht="21.4" customHeight="1" x14ac:dyDescent="0.2">
      <c r="A16" s="153" t="s">
        <v>961</v>
      </c>
      <c r="B16" s="96">
        <v>1</v>
      </c>
      <c r="C16" s="57" t="s">
        <v>24</v>
      </c>
      <c r="D16" s="254" t="s">
        <v>737</v>
      </c>
      <c r="E16" s="57" t="s">
        <v>14</v>
      </c>
      <c r="F16" s="183">
        <v>146</v>
      </c>
      <c r="G16" s="211"/>
      <c r="H16" s="203">
        <f t="shared" si="0"/>
        <v>0</v>
      </c>
      <c r="I16" s="18"/>
      <c r="J16" s="216">
        <f t="shared" si="1"/>
        <v>0</v>
      </c>
      <c r="K16" s="58"/>
      <c r="L16" s="19">
        <f t="shared" si="2"/>
        <v>0</v>
      </c>
      <c r="M16" s="19">
        <f t="shared" si="3"/>
        <v>0</v>
      </c>
      <c r="N16" s="59"/>
      <c r="O16" s="59"/>
      <c r="P16" s="60"/>
    </row>
    <row r="17" spans="1:16" ht="21.4" customHeight="1" x14ac:dyDescent="0.2">
      <c r="A17" s="153" t="s">
        <v>962</v>
      </c>
      <c r="B17" s="16">
        <v>1</v>
      </c>
      <c r="C17" s="1" t="s">
        <v>953</v>
      </c>
      <c r="D17" s="254" t="s">
        <v>954</v>
      </c>
      <c r="E17" s="1" t="s">
        <v>14</v>
      </c>
      <c r="F17" s="182">
        <v>55</v>
      </c>
      <c r="G17" s="203"/>
      <c r="H17" s="203">
        <f t="shared" si="0"/>
        <v>0</v>
      </c>
      <c r="I17" s="18"/>
      <c r="J17" s="216">
        <f t="shared" si="1"/>
        <v>0</v>
      </c>
      <c r="K17" s="19"/>
      <c r="L17" s="19">
        <f t="shared" si="2"/>
        <v>0</v>
      </c>
      <c r="M17" s="19">
        <f t="shared" si="3"/>
        <v>0</v>
      </c>
      <c r="N17" s="20"/>
      <c r="O17" s="20"/>
      <c r="P17" s="21"/>
    </row>
    <row r="18" spans="1:16" s="56" customFormat="1" ht="21.4" customHeight="1" x14ac:dyDescent="0.2">
      <c r="A18" s="153" t="s">
        <v>18</v>
      </c>
      <c r="B18" s="96">
        <v>1</v>
      </c>
      <c r="C18" s="57" t="s">
        <v>1034</v>
      </c>
      <c r="D18" s="254" t="s">
        <v>1033</v>
      </c>
      <c r="E18" s="57" t="s">
        <v>11</v>
      </c>
      <c r="F18" s="183">
        <v>230</v>
      </c>
      <c r="G18" s="211"/>
      <c r="H18" s="203">
        <f t="shared" si="0"/>
        <v>0</v>
      </c>
      <c r="I18" s="18"/>
      <c r="J18" s="216">
        <f t="shared" si="1"/>
        <v>0</v>
      </c>
      <c r="K18" s="58"/>
      <c r="L18" s="19">
        <f t="shared" si="2"/>
        <v>0</v>
      </c>
      <c r="M18" s="19">
        <f t="shared" si="3"/>
        <v>0</v>
      </c>
      <c r="N18" s="59"/>
      <c r="O18" s="59"/>
      <c r="P18" s="60"/>
    </row>
    <row r="19" spans="1:16" ht="21.4" customHeight="1" x14ac:dyDescent="0.2">
      <c r="A19" s="153" t="s">
        <v>781</v>
      </c>
      <c r="B19" s="16">
        <v>1</v>
      </c>
      <c r="C19" s="1" t="s">
        <v>28</v>
      </c>
      <c r="D19" s="251" t="s">
        <v>815</v>
      </c>
      <c r="E19" s="1" t="s">
        <v>14</v>
      </c>
      <c r="F19" s="182">
        <v>6</v>
      </c>
      <c r="G19" s="203"/>
      <c r="H19" s="203">
        <f t="shared" si="0"/>
        <v>0</v>
      </c>
      <c r="I19" s="18"/>
      <c r="J19" s="216">
        <f t="shared" si="1"/>
        <v>0</v>
      </c>
      <c r="K19" s="19"/>
      <c r="L19" s="19">
        <f t="shared" si="2"/>
        <v>0</v>
      </c>
      <c r="M19" s="19">
        <f t="shared" si="3"/>
        <v>0</v>
      </c>
      <c r="N19" s="20"/>
      <c r="O19" s="20"/>
      <c r="P19" s="21"/>
    </row>
    <row r="20" spans="1:16" ht="21.4" customHeight="1" x14ac:dyDescent="0.2">
      <c r="A20" s="41" t="s">
        <v>19</v>
      </c>
      <c r="B20" s="16">
        <v>1</v>
      </c>
      <c r="C20" s="1" t="s">
        <v>830</v>
      </c>
      <c r="D20" s="255" t="s">
        <v>829</v>
      </c>
      <c r="E20" s="1" t="s">
        <v>11</v>
      </c>
      <c r="F20" s="182">
        <v>270</v>
      </c>
      <c r="G20" s="203"/>
      <c r="H20" s="203">
        <f t="shared" si="0"/>
        <v>0</v>
      </c>
      <c r="I20" s="18"/>
      <c r="J20" s="216">
        <f t="shared" si="1"/>
        <v>0</v>
      </c>
      <c r="K20" s="19"/>
      <c r="L20" s="19">
        <f t="shared" si="2"/>
        <v>0</v>
      </c>
      <c r="M20" s="19">
        <f t="shared" si="3"/>
        <v>0</v>
      </c>
      <c r="N20" s="20"/>
      <c r="O20" s="20"/>
      <c r="P20" s="21"/>
    </row>
    <row r="21" spans="1:16" ht="21.4" customHeight="1" x14ac:dyDescent="0.2">
      <c r="A21" s="153" t="s">
        <v>963</v>
      </c>
      <c r="B21" s="16">
        <v>1</v>
      </c>
      <c r="C21" s="1" t="s">
        <v>928</v>
      </c>
      <c r="D21" s="251" t="s">
        <v>30</v>
      </c>
      <c r="E21" s="1" t="s">
        <v>11</v>
      </c>
      <c r="F21" s="109">
        <v>17</v>
      </c>
      <c r="G21" s="203"/>
      <c r="H21" s="203">
        <f t="shared" si="0"/>
        <v>0</v>
      </c>
      <c r="I21" s="18"/>
      <c r="J21" s="216">
        <f t="shared" si="1"/>
        <v>0</v>
      </c>
      <c r="K21" s="19"/>
      <c r="L21" s="19">
        <f t="shared" si="2"/>
        <v>0</v>
      </c>
      <c r="M21" s="19">
        <f t="shared" si="3"/>
        <v>0</v>
      </c>
      <c r="N21" s="20"/>
      <c r="O21" s="20"/>
      <c r="P21" s="21"/>
    </row>
    <row r="22" spans="1:16" ht="21.4" customHeight="1" x14ac:dyDescent="0.2">
      <c r="A22" s="153" t="s">
        <v>23</v>
      </c>
      <c r="B22" s="16">
        <v>1</v>
      </c>
      <c r="C22" s="1" t="s">
        <v>32</v>
      </c>
      <c r="D22" s="251" t="s">
        <v>33</v>
      </c>
      <c r="E22" s="1" t="s">
        <v>11</v>
      </c>
      <c r="F22" s="109">
        <v>17</v>
      </c>
      <c r="G22" s="203"/>
      <c r="H22" s="203">
        <f t="shared" si="0"/>
        <v>0</v>
      </c>
      <c r="I22" s="18"/>
      <c r="J22" s="216">
        <f t="shared" si="1"/>
        <v>0</v>
      </c>
      <c r="K22" s="19"/>
      <c r="L22" s="19">
        <f t="shared" si="2"/>
        <v>0</v>
      </c>
      <c r="M22" s="19">
        <f t="shared" si="3"/>
        <v>0</v>
      </c>
      <c r="N22" s="20"/>
      <c r="O22" s="20"/>
      <c r="P22" s="21"/>
    </row>
    <row r="23" spans="1:16" ht="21.4" customHeight="1" x14ac:dyDescent="0.2">
      <c r="A23" s="153" t="s">
        <v>964</v>
      </c>
      <c r="B23" s="16">
        <v>1</v>
      </c>
      <c r="C23" s="1" t="s">
        <v>34</v>
      </c>
      <c r="D23" s="251" t="s">
        <v>897</v>
      </c>
      <c r="E23" s="53" t="s">
        <v>11</v>
      </c>
      <c r="F23" s="109">
        <v>3</v>
      </c>
      <c r="G23" s="203"/>
      <c r="H23" s="203">
        <f t="shared" si="0"/>
        <v>0</v>
      </c>
      <c r="I23" s="18"/>
      <c r="J23" s="216">
        <f t="shared" si="1"/>
        <v>0</v>
      </c>
      <c r="K23" s="19"/>
      <c r="L23" s="19">
        <f t="shared" si="2"/>
        <v>0</v>
      </c>
      <c r="M23" s="19">
        <f t="shared" si="3"/>
        <v>0</v>
      </c>
      <c r="N23" s="20"/>
      <c r="O23" s="20"/>
      <c r="P23" s="21"/>
    </row>
    <row r="24" spans="1:16" s="101" customFormat="1" ht="21.4" customHeight="1" x14ac:dyDescent="0.2">
      <c r="A24" s="153" t="s">
        <v>25</v>
      </c>
      <c r="B24" s="9">
        <v>1</v>
      </c>
      <c r="C24" s="1" t="s">
        <v>832</v>
      </c>
      <c r="D24" s="256" t="s">
        <v>831</v>
      </c>
      <c r="E24" s="1" t="s">
        <v>11</v>
      </c>
      <c r="F24" s="109">
        <v>2</v>
      </c>
      <c r="G24" s="203"/>
      <c r="H24" s="203">
        <f t="shared" si="0"/>
        <v>0</v>
      </c>
      <c r="I24" s="18"/>
      <c r="J24" s="216">
        <f t="shared" si="1"/>
        <v>0</v>
      </c>
      <c r="K24" s="98"/>
      <c r="L24" s="19">
        <f t="shared" si="2"/>
        <v>0</v>
      </c>
      <c r="M24" s="19">
        <f t="shared" si="3"/>
        <v>0</v>
      </c>
      <c r="N24" s="99"/>
      <c r="O24" s="99"/>
      <c r="P24" s="100"/>
    </row>
    <row r="25" spans="1:16" s="56" customFormat="1" ht="21.4" customHeight="1" x14ac:dyDescent="0.2">
      <c r="A25" s="153" t="s">
        <v>26</v>
      </c>
      <c r="B25" s="96">
        <v>1</v>
      </c>
      <c r="C25" s="57" t="s">
        <v>36</v>
      </c>
      <c r="D25" s="252" t="s">
        <v>37</v>
      </c>
      <c r="E25" s="57" t="s">
        <v>14</v>
      </c>
      <c r="F25" s="110">
        <v>3</v>
      </c>
      <c r="G25" s="211"/>
      <c r="H25" s="203">
        <f t="shared" si="0"/>
        <v>0</v>
      </c>
      <c r="I25" s="18"/>
      <c r="J25" s="216">
        <f t="shared" si="1"/>
        <v>0</v>
      </c>
      <c r="K25" s="58"/>
      <c r="L25" s="19">
        <f t="shared" si="2"/>
        <v>0</v>
      </c>
      <c r="M25" s="19">
        <f t="shared" si="3"/>
        <v>0</v>
      </c>
      <c r="N25" s="59"/>
      <c r="O25" s="59"/>
      <c r="P25" s="60"/>
    </row>
    <row r="26" spans="1:16" ht="21.4" customHeight="1" x14ac:dyDescent="0.2">
      <c r="A26" s="153" t="s">
        <v>27</v>
      </c>
      <c r="B26" s="16">
        <v>1</v>
      </c>
      <c r="C26" s="1" t="s">
        <v>686</v>
      </c>
      <c r="D26" s="251" t="s">
        <v>687</v>
      </c>
      <c r="E26" s="1" t="s">
        <v>14</v>
      </c>
      <c r="F26" s="109">
        <v>8</v>
      </c>
      <c r="G26" s="203"/>
      <c r="H26" s="203">
        <f t="shared" si="0"/>
        <v>0</v>
      </c>
      <c r="I26" s="18"/>
      <c r="J26" s="216">
        <f t="shared" si="1"/>
        <v>0</v>
      </c>
      <c r="K26" s="19"/>
      <c r="L26" s="19">
        <f t="shared" si="2"/>
        <v>0</v>
      </c>
      <c r="M26" s="19">
        <f t="shared" si="3"/>
        <v>0</v>
      </c>
      <c r="N26" s="20"/>
      <c r="O26" s="20"/>
      <c r="P26" s="21"/>
    </row>
    <row r="27" spans="1:16" ht="21.4" customHeight="1" x14ac:dyDescent="0.2">
      <c r="A27" s="153" t="s">
        <v>965</v>
      </c>
      <c r="B27" s="16">
        <v>1</v>
      </c>
      <c r="C27" s="1" t="s">
        <v>39</v>
      </c>
      <c r="D27" s="257" t="s">
        <v>40</v>
      </c>
      <c r="E27" s="1" t="s">
        <v>14</v>
      </c>
      <c r="F27" s="109">
        <v>62</v>
      </c>
      <c r="G27" s="203"/>
      <c r="H27" s="203">
        <f t="shared" si="0"/>
        <v>0</v>
      </c>
      <c r="I27" s="18"/>
      <c r="J27" s="216">
        <f t="shared" si="1"/>
        <v>0</v>
      </c>
      <c r="K27" s="19"/>
      <c r="L27" s="19">
        <f t="shared" si="2"/>
        <v>0</v>
      </c>
      <c r="M27" s="19">
        <f t="shared" si="3"/>
        <v>0</v>
      </c>
      <c r="N27" s="20"/>
      <c r="O27" s="20"/>
      <c r="P27" s="21"/>
    </row>
    <row r="28" spans="1:16" ht="21.4" customHeight="1" x14ac:dyDescent="0.2">
      <c r="A28" s="153" t="s">
        <v>29</v>
      </c>
      <c r="B28" s="16">
        <v>1</v>
      </c>
      <c r="C28" s="1" t="s">
        <v>42</v>
      </c>
      <c r="D28" s="251" t="s">
        <v>43</v>
      </c>
      <c r="E28" s="1" t="s">
        <v>14</v>
      </c>
      <c r="F28" s="109">
        <v>37</v>
      </c>
      <c r="G28" s="203"/>
      <c r="H28" s="203">
        <f t="shared" si="0"/>
        <v>0</v>
      </c>
      <c r="I28" s="18"/>
      <c r="J28" s="216">
        <f t="shared" si="1"/>
        <v>0</v>
      </c>
      <c r="K28" s="19"/>
      <c r="L28" s="19">
        <f t="shared" si="2"/>
        <v>0</v>
      </c>
      <c r="M28" s="19">
        <f t="shared" si="3"/>
        <v>0</v>
      </c>
      <c r="N28" s="20"/>
      <c r="O28" s="20"/>
      <c r="P28" s="21"/>
    </row>
    <row r="29" spans="1:16" ht="21.4" customHeight="1" x14ac:dyDescent="0.2">
      <c r="A29" s="153" t="s">
        <v>966</v>
      </c>
      <c r="B29" s="16">
        <v>1</v>
      </c>
      <c r="C29" s="1" t="s">
        <v>46</v>
      </c>
      <c r="D29" s="251" t="s">
        <v>47</v>
      </c>
      <c r="E29" s="1" t="s">
        <v>14</v>
      </c>
      <c r="F29" s="109">
        <v>1</v>
      </c>
      <c r="G29" s="203"/>
      <c r="H29" s="203">
        <f t="shared" si="0"/>
        <v>0</v>
      </c>
      <c r="I29" s="18"/>
      <c r="J29" s="216">
        <f t="shared" si="1"/>
        <v>0</v>
      </c>
      <c r="K29" s="19"/>
      <c r="L29" s="19">
        <f t="shared" si="2"/>
        <v>0</v>
      </c>
      <c r="M29" s="19">
        <f t="shared" si="3"/>
        <v>0</v>
      </c>
      <c r="N29" s="20"/>
      <c r="O29" s="20"/>
      <c r="P29" s="21"/>
    </row>
    <row r="30" spans="1:16" ht="21.4" customHeight="1" x14ac:dyDescent="0.2">
      <c r="A30" s="153" t="s">
        <v>31</v>
      </c>
      <c r="B30" s="16">
        <v>1</v>
      </c>
      <c r="C30" s="3" t="s">
        <v>48</v>
      </c>
      <c r="D30" s="251" t="s">
        <v>49</v>
      </c>
      <c r="E30" s="3" t="s">
        <v>11</v>
      </c>
      <c r="F30" s="109">
        <v>59</v>
      </c>
      <c r="G30" s="203"/>
      <c r="H30" s="203">
        <f t="shared" si="0"/>
        <v>0</v>
      </c>
      <c r="I30" s="18"/>
      <c r="J30" s="216">
        <f t="shared" si="1"/>
        <v>0</v>
      </c>
      <c r="K30" s="19"/>
      <c r="L30" s="19">
        <f t="shared" si="2"/>
        <v>0</v>
      </c>
      <c r="M30" s="19">
        <f t="shared" si="3"/>
        <v>0</v>
      </c>
      <c r="N30" s="20"/>
      <c r="O30" s="20"/>
      <c r="P30" s="21"/>
    </row>
    <row r="31" spans="1:16" ht="21.4" customHeight="1" x14ac:dyDescent="0.2">
      <c r="A31" s="153" t="s">
        <v>967</v>
      </c>
      <c r="B31" s="16">
        <v>1</v>
      </c>
      <c r="C31" s="3" t="s">
        <v>52</v>
      </c>
      <c r="D31" s="251" t="s">
        <v>53</v>
      </c>
      <c r="E31" s="3" t="s">
        <v>11</v>
      </c>
      <c r="F31" s="109">
        <v>105</v>
      </c>
      <c r="G31" s="203"/>
      <c r="H31" s="203">
        <f t="shared" si="0"/>
        <v>0</v>
      </c>
      <c r="I31" s="18"/>
      <c r="J31" s="216">
        <f t="shared" si="1"/>
        <v>0</v>
      </c>
      <c r="K31" s="19"/>
      <c r="L31" s="19">
        <f t="shared" si="2"/>
        <v>0</v>
      </c>
      <c r="M31" s="19">
        <f t="shared" si="3"/>
        <v>0</v>
      </c>
      <c r="N31" s="20"/>
      <c r="O31" s="20"/>
      <c r="P31" s="21"/>
    </row>
    <row r="32" spans="1:16" ht="21.4" customHeight="1" x14ac:dyDescent="0.2">
      <c r="A32" s="153" t="s">
        <v>968</v>
      </c>
      <c r="B32" s="16">
        <v>1</v>
      </c>
      <c r="C32" s="3" t="s">
        <v>55</v>
      </c>
      <c r="D32" s="251" t="s">
        <v>56</v>
      </c>
      <c r="E32" s="3" t="s">
        <v>11</v>
      </c>
      <c r="F32" s="109">
        <v>23</v>
      </c>
      <c r="G32" s="203"/>
      <c r="H32" s="203">
        <f t="shared" si="0"/>
        <v>0</v>
      </c>
      <c r="I32" s="18"/>
      <c r="J32" s="216">
        <f t="shared" si="1"/>
        <v>0</v>
      </c>
      <c r="K32" s="19"/>
      <c r="L32" s="19">
        <f t="shared" si="2"/>
        <v>0</v>
      </c>
      <c r="M32" s="19">
        <f t="shared" si="3"/>
        <v>0</v>
      </c>
      <c r="N32" s="20"/>
      <c r="O32" s="20"/>
      <c r="P32" s="21"/>
    </row>
    <row r="33" spans="1:16" ht="21.4" customHeight="1" x14ac:dyDescent="0.2">
      <c r="A33" s="41" t="s">
        <v>35</v>
      </c>
      <c r="B33" s="16">
        <v>1</v>
      </c>
      <c r="C33" s="1" t="s">
        <v>57</v>
      </c>
      <c r="D33" s="251" t="s">
        <v>816</v>
      </c>
      <c r="E33" s="1" t="s">
        <v>14</v>
      </c>
      <c r="F33" s="109">
        <v>78</v>
      </c>
      <c r="G33" s="203"/>
      <c r="H33" s="203">
        <f t="shared" si="0"/>
        <v>0</v>
      </c>
      <c r="I33" s="18"/>
      <c r="J33" s="216">
        <f t="shared" si="1"/>
        <v>0</v>
      </c>
      <c r="K33" s="19"/>
      <c r="L33" s="19">
        <f t="shared" si="2"/>
        <v>0</v>
      </c>
      <c r="M33" s="19">
        <f t="shared" si="3"/>
        <v>0</v>
      </c>
      <c r="N33" s="20"/>
      <c r="O33" s="20"/>
      <c r="P33" s="21"/>
    </row>
    <row r="34" spans="1:16" ht="21.4" customHeight="1" x14ac:dyDescent="0.2">
      <c r="A34" s="153" t="s">
        <v>866</v>
      </c>
      <c r="B34" s="16">
        <v>1</v>
      </c>
      <c r="C34" s="1" t="s">
        <v>58</v>
      </c>
      <c r="D34" s="251" t="s">
        <v>59</v>
      </c>
      <c r="E34" s="1" t="s">
        <v>15</v>
      </c>
      <c r="F34" s="109">
        <v>15</v>
      </c>
      <c r="G34" s="203"/>
      <c r="H34" s="203">
        <f t="shared" si="0"/>
        <v>0</v>
      </c>
      <c r="I34" s="18"/>
      <c r="J34" s="216">
        <f t="shared" si="1"/>
        <v>0</v>
      </c>
      <c r="K34" s="19"/>
      <c r="L34" s="19">
        <f t="shared" si="2"/>
        <v>0</v>
      </c>
      <c r="M34" s="19">
        <f t="shared" si="3"/>
        <v>0</v>
      </c>
      <c r="N34" s="20"/>
      <c r="O34" s="20"/>
      <c r="P34" s="21"/>
    </row>
    <row r="35" spans="1:16" ht="21.4" customHeight="1" x14ac:dyDescent="0.2">
      <c r="A35" s="153" t="s">
        <v>782</v>
      </c>
      <c r="B35" s="16">
        <v>1</v>
      </c>
      <c r="C35" s="1" t="s">
        <v>64</v>
      </c>
      <c r="D35" s="251" t="s">
        <v>65</v>
      </c>
      <c r="E35" s="1" t="s">
        <v>11</v>
      </c>
      <c r="F35" s="109">
        <v>23</v>
      </c>
      <c r="G35" s="203"/>
      <c r="H35" s="203">
        <f t="shared" si="0"/>
        <v>0</v>
      </c>
      <c r="I35" s="18"/>
      <c r="J35" s="216">
        <f t="shared" si="1"/>
        <v>0</v>
      </c>
      <c r="K35" s="19"/>
      <c r="L35" s="19">
        <f t="shared" si="2"/>
        <v>0</v>
      </c>
      <c r="M35" s="19">
        <f t="shared" si="3"/>
        <v>0</v>
      </c>
      <c r="N35" s="20"/>
      <c r="O35" s="20"/>
      <c r="P35" s="21"/>
    </row>
    <row r="36" spans="1:16" ht="21.4" customHeight="1" x14ac:dyDescent="0.2">
      <c r="A36" s="153" t="s">
        <v>783</v>
      </c>
      <c r="B36" s="16">
        <v>1</v>
      </c>
      <c r="C36" s="1" t="s">
        <v>66</v>
      </c>
      <c r="D36" s="251" t="s">
        <v>67</v>
      </c>
      <c r="E36" s="1" t="s">
        <v>11</v>
      </c>
      <c r="F36" s="109">
        <v>62</v>
      </c>
      <c r="G36" s="203"/>
      <c r="H36" s="203">
        <f t="shared" si="0"/>
        <v>0</v>
      </c>
      <c r="I36" s="18"/>
      <c r="J36" s="216">
        <f t="shared" si="1"/>
        <v>0</v>
      </c>
      <c r="K36" s="19"/>
      <c r="L36" s="19">
        <f t="shared" si="2"/>
        <v>0</v>
      </c>
      <c r="M36" s="19">
        <f t="shared" si="3"/>
        <v>0</v>
      </c>
      <c r="N36" s="20"/>
      <c r="O36" s="20"/>
      <c r="P36" s="21"/>
    </row>
    <row r="37" spans="1:16" ht="21.4" customHeight="1" x14ac:dyDescent="0.2">
      <c r="A37" s="153" t="s">
        <v>38</v>
      </c>
      <c r="B37" s="16">
        <v>1</v>
      </c>
      <c r="C37" s="1" t="s">
        <v>69</v>
      </c>
      <c r="D37" s="251" t="s">
        <v>70</v>
      </c>
      <c r="E37" s="1" t="s">
        <v>11</v>
      </c>
      <c r="F37" s="109">
        <v>21</v>
      </c>
      <c r="G37" s="203"/>
      <c r="H37" s="203">
        <f t="shared" si="0"/>
        <v>0</v>
      </c>
      <c r="I37" s="18"/>
      <c r="J37" s="216">
        <f t="shared" si="1"/>
        <v>0</v>
      </c>
      <c r="K37" s="19"/>
      <c r="L37" s="19">
        <f t="shared" si="2"/>
        <v>0</v>
      </c>
      <c r="M37" s="19">
        <f t="shared" si="3"/>
        <v>0</v>
      </c>
      <c r="N37" s="20"/>
      <c r="O37" s="20"/>
      <c r="P37" s="21"/>
    </row>
    <row r="38" spans="1:16" ht="21.4" customHeight="1" x14ac:dyDescent="0.2">
      <c r="A38" s="153" t="s">
        <v>969</v>
      </c>
      <c r="B38" s="16">
        <v>1</v>
      </c>
      <c r="C38" s="1" t="s">
        <v>72</v>
      </c>
      <c r="D38" s="251" t="s">
        <v>73</v>
      </c>
      <c r="E38" s="1" t="s">
        <v>11</v>
      </c>
      <c r="F38" s="109">
        <v>21</v>
      </c>
      <c r="G38" s="203"/>
      <c r="H38" s="203">
        <f t="shared" si="0"/>
        <v>0</v>
      </c>
      <c r="I38" s="18"/>
      <c r="J38" s="216">
        <f t="shared" si="1"/>
        <v>0</v>
      </c>
      <c r="K38" s="19"/>
      <c r="L38" s="19">
        <f t="shared" si="2"/>
        <v>0</v>
      </c>
      <c r="M38" s="19">
        <f t="shared" si="3"/>
        <v>0</v>
      </c>
      <c r="N38" s="20"/>
      <c r="O38" s="20"/>
      <c r="P38" s="21"/>
    </row>
    <row r="39" spans="1:16" ht="21.4" customHeight="1" x14ac:dyDescent="0.2">
      <c r="A39" s="153" t="s">
        <v>41</v>
      </c>
      <c r="B39" s="16">
        <v>1</v>
      </c>
      <c r="C39" s="1" t="s">
        <v>74</v>
      </c>
      <c r="D39" s="251" t="s">
        <v>75</v>
      </c>
      <c r="E39" s="1" t="s">
        <v>11</v>
      </c>
      <c r="F39" s="109">
        <v>99</v>
      </c>
      <c r="G39" s="203"/>
      <c r="H39" s="203">
        <f t="shared" si="0"/>
        <v>0</v>
      </c>
      <c r="I39" s="18"/>
      <c r="J39" s="216">
        <f t="shared" si="1"/>
        <v>0</v>
      </c>
      <c r="K39" s="19"/>
      <c r="L39" s="19">
        <f t="shared" si="2"/>
        <v>0</v>
      </c>
      <c r="M39" s="19">
        <f t="shared" si="3"/>
        <v>0</v>
      </c>
      <c r="N39" s="20"/>
      <c r="O39" s="20"/>
      <c r="P39" s="21"/>
    </row>
    <row r="40" spans="1:16" ht="21.4" customHeight="1" x14ac:dyDescent="0.2">
      <c r="A40" s="153" t="s">
        <v>44</v>
      </c>
      <c r="B40" s="16">
        <v>1</v>
      </c>
      <c r="C40" s="1" t="s">
        <v>77</v>
      </c>
      <c r="D40" s="251" t="s">
        <v>78</v>
      </c>
      <c r="E40" s="1" t="s">
        <v>11</v>
      </c>
      <c r="F40" s="109">
        <v>9</v>
      </c>
      <c r="G40" s="203"/>
      <c r="H40" s="203">
        <f t="shared" si="0"/>
        <v>0</v>
      </c>
      <c r="I40" s="18"/>
      <c r="J40" s="216">
        <f t="shared" si="1"/>
        <v>0</v>
      </c>
      <c r="K40" s="19"/>
      <c r="L40" s="19">
        <f t="shared" si="2"/>
        <v>0</v>
      </c>
      <c r="M40" s="19">
        <f t="shared" si="3"/>
        <v>0</v>
      </c>
      <c r="N40" s="20"/>
      <c r="O40" s="20"/>
      <c r="P40" s="21"/>
    </row>
    <row r="41" spans="1:16" s="56" customFormat="1" ht="38.25" customHeight="1" x14ac:dyDescent="0.2">
      <c r="A41" s="245" t="s">
        <v>45</v>
      </c>
      <c r="B41" s="301">
        <v>1</v>
      </c>
      <c r="C41" s="243" t="s">
        <v>1253</v>
      </c>
      <c r="D41" s="258" t="s">
        <v>1244</v>
      </c>
      <c r="E41" s="243" t="s">
        <v>11</v>
      </c>
      <c r="F41" s="244">
        <v>37</v>
      </c>
      <c r="G41" s="213"/>
      <c r="H41" s="203">
        <f t="shared" si="0"/>
        <v>0</v>
      </c>
      <c r="I41" s="18"/>
      <c r="J41" s="216">
        <f t="shared" si="1"/>
        <v>0</v>
      </c>
      <c r="K41" s="128"/>
      <c r="L41" s="19">
        <f t="shared" si="2"/>
        <v>0</v>
      </c>
      <c r="M41" s="19">
        <f t="shared" si="3"/>
        <v>0</v>
      </c>
      <c r="N41" s="59"/>
      <c r="O41" s="60"/>
      <c r="P41" s="147"/>
    </row>
    <row r="42" spans="1:16" ht="21.4" customHeight="1" x14ac:dyDescent="0.2">
      <c r="A42" s="153" t="s">
        <v>784</v>
      </c>
      <c r="B42" s="16">
        <v>1</v>
      </c>
      <c r="C42" s="1" t="s">
        <v>81</v>
      </c>
      <c r="D42" s="251" t="s">
        <v>82</v>
      </c>
      <c r="E42" s="1" t="s">
        <v>14</v>
      </c>
      <c r="F42" s="109">
        <v>13</v>
      </c>
      <c r="G42" s="203"/>
      <c r="H42" s="203">
        <f t="shared" si="0"/>
        <v>0</v>
      </c>
      <c r="I42" s="18"/>
      <c r="J42" s="216">
        <f t="shared" si="1"/>
        <v>0</v>
      </c>
      <c r="K42" s="19"/>
      <c r="L42" s="19">
        <f t="shared" si="2"/>
        <v>0</v>
      </c>
      <c r="M42" s="19">
        <f t="shared" si="3"/>
        <v>0</v>
      </c>
      <c r="N42" s="20"/>
      <c r="O42" s="20"/>
      <c r="P42" s="21"/>
    </row>
    <row r="43" spans="1:16" ht="21.4" customHeight="1" x14ac:dyDescent="0.2">
      <c r="A43" s="153" t="s">
        <v>50</v>
      </c>
      <c r="B43" s="16">
        <v>1</v>
      </c>
      <c r="C43" s="1" t="s">
        <v>84</v>
      </c>
      <c r="D43" s="251" t="s">
        <v>735</v>
      </c>
      <c r="E43" s="1" t="s">
        <v>14</v>
      </c>
      <c r="F43" s="109">
        <v>6</v>
      </c>
      <c r="G43" s="203"/>
      <c r="H43" s="203">
        <f t="shared" si="0"/>
        <v>0</v>
      </c>
      <c r="I43" s="18"/>
      <c r="J43" s="216">
        <f t="shared" si="1"/>
        <v>0</v>
      </c>
      <c r="K43" s="19"/>
      <c r="L43" s="19">
        <f t="shared" si="2"/>
        <v>0</v>
      </c>
      <c r="M43" s="19">
        <f t="shared" si="3"/>
        <v>0</v>
      </c>
      <c r="N43" s="20"/>
      <c r="O43" s="20"/>
      <c r="P43" s="21"/>
    </row>
    <row r="44" spans="1:16" ht="21.4" customHeight="1" x14ac:dyDescent="0.2">
      <c r="A44" s="153" t="s">
        <v>51</v>
      </c>
      <c r="B44" s="16">
        <v>1</v>
      </c>
      <c r="C44" s="1" t="s">
        <v>85</v>
      </c>
      <c r="D44" s="251" t="s">
        <v>734</v>
      </c>
      <c r="E44" s="1" t="s">
        <v>14</v>
      </c>
      <c r="F44" s="109">
        <v>21</v>
      </c>
      <c r="G44" s="203"/>
      <c r="H44" s="203">
        <f t="shared" si="0"/>
        <v>0</v>
      </c>
      <c r="I44" s="18"/>
      <c r="J44" s="216">
        <f t="shared" si="1"/>
        <v>0</v>
      </c>
      <c r="K44" s="19"/>
      <c r="L44" s="19">
        <f t="shared" si="2"/>
        <v>0</v>
      </c>
      <c r="M44" s="19">
        <f t="shared" si="3"/>
        <v>0</v>
      </c>
      <c r="N44" s="20"/>
      <c r="O44" s="20"/>
      <c r="P44" s="21"/>
    </row>
    <row r="45" spans="1:16" ht="21.4" customHeight="1" x14ac:dyDescent="0.2">
      <c r="A45" s="153" t="s">
        <v>54</v>
      </c>
      <c r="B45" s="16">
        <v>1</v>
      </c>
      <c r="C45" s="1" t="s">
        <v>87</v>
      </c>
      <c r="D45" s="251" t="s">
        <v>733</v>
      </c>
      <c r="E45" s="1" t="s">
        <v>14</v>
      </c>
      <c r="F45" s="109">
        <v>7</v>
      </c>
      <c r="G45" s="203"/>
      <c r="H45" s="203">
        <f t="shared" si="0"/>
        <v>0</v>
      </c>
      <c r="I45" s="18"/>
      <c r="J45" s="216">
        <f t="shared" si="1"/>
        <v>0</v>
      </c>
      <c r="K45" s="19"/>
      <c r="L45" s="19">
        <f t="shared" si="2"/>
        <v>0</v>
      </c>
      <c r="M45" s="19">
        <f t="shared" si="3"/>
        <v>0</v>
      </c>
      <c r="N45" s="20"/>
      <c r="O45" s="20"/>
      <c r="P45" s="21"/>
    </row>
    <row r="46" spans="1:16" s="56" customFormat="1" ht="21.4" customHeight="1" x14ac:dyDescent="0.2">
      <c r="A46" s="41" t="s">
        <v>970</v>
      </c>
      <c r="B46" s="96">
        <v>1</v>
      </c>
      <c r="C46" s="57" t="s">
        <v>1040</v>
      </c>
      <c r="D46" s="252" t="s">
        <v>1039</v>
      </c>
      <c r="E46" s="57" t="s">
        <v>14</v>
      </c>
      <c r="F46" s="110">
        <v>29</v>
      </c>
      <c r="G46" s="211"/>
      <c r="H46" s="203">
        <f t="shared" si="0"/>
        <v>0</v>
      </c>
      <c r="I46" s="18"/>
      <c r="J46" s="216">
        <f t="shared" si="1"/>
        <v>0</v>
      </c>
      <c r="K46" s="58"/>
      <c r="L46" s="19">
        <f t="shared" si="2"/>
        <v>0</v>
      </c>
      <c r="M46" s="19">
        <f t="shared" si="3"/>
        <v>0</v>
      </c>
      <c r="N46" s="59"/>
      <c r="O46" s="59"/>
      <c r="P46" s="60"/>
    </row>
    <row r="47" spans="1:16" ht="21.4" customHeight="1" x14ac:dyDescent="0.2">
      <c r="A47" s="153" t="s">
        <v>971</v>
      </c>
      <c r="B47" s="16">
        <v>1</v>
      </c>
      <c r="C47" s="3" t="s">
        <v>90</v>
      </c>
      <c r="D47" s="251" t="s">
        <v>753</v>
      </c>
      <c r="E47" s="3" t="s">
        <v>11</v>
      </c>
      <c r="F47" s="109">
        <v>135</v>
      </c>
      <c r="G47" s="203"/>
      <c r="H47" s="203">
        <f t="shared" si="0"/>
        <v>0</v>
      </c>
      <c r="I47" s="18"/>
      <c r="J47" s="216">
        <f t="shared" si="1"/>
        <v>0</v>
      </c>
      <c r="K47" s="19"/>
      <c r="L47" s="19">
        <f t="shared" si="2"/>
        <v>0</v>
      </c>
      <c r="M47" s="19">
        <f t="shared" si="3"/>
        <v>0</v>
      </c>
      <c r="N47" s="20"/>
      <c r="O47" s="20"/>
      <c r="P47" s="21"/>
    </row>
    <row r="48" spans="1:16" ht="21.4" customHeight="1" x14ac:dyDescent="0.2">
      <c r="A48" s="153" t="s">
        <v>60</v>
      </c>
      <c r="B48" s="9">
        <v>1</v>
      </c>
      <c r="C48" s="1" t="s">
        <v>92</v>
      </c>
      <c r="D48" s="256" t="s">
        <v>93</v>
      </c>
      <c r="E48" s="1" t="s">
        <v>11</v>
      </c>
      <c r="F48" s="109">
        <v>368</v>
      </c>
      <c r="G48" s="203"/>
      <c r="H48" s="203">
        <f t="shared" si="0"/>
        <v>0</v>
      </c>
      <c r="I48" s="18"/>
      <c r="J48" s="216">
        <f t="shared" si="1"/>
        <v>0</v>
      </c>
      <c r="K48" s="19"/>
      <c r="L48" s="19">
        <f t="shared" si="2"/>
        <v>0</v>
      </c>
      <c r="M48" s="19">
        <f t="shared" si="3"/>
        <v>0</v>
      </c>
      <c r="N48" s="20"/>
      <c r="O48" s="20"/>
      <c r="P48" s="21"/>
    </row>
    <row r="49" spans="1:16" ht="21.4" customHeight="1" x14ac:dyDescent="0.2">
      <c r="A49" s="153" t="s">
        <v>61</v>
      </c>
      <c r="B49" s="16">
        <v>1</v>
      </c>
      <c r="C49" s="1" t="s">
        <v>96</v>
      </c>
      <c r="D49" s="251" t="s">
        <v>1232</v>
      </c>
      <c r="E49" s="1" t="s">
        <v>14</v>
      </c>
      <c r="F49" s="109">
        <v>621</v>
      </c>
      <c r="G49" s="203"/>
      <c r="H49" s="203">
        <f t="shared" si="0"/>
        <v>0</v>
      </c>
      <c r="I49" s="18"/>
      <c r="J49" s="216">
        <f t="shared" si="1"/>
        <v>0</v>
      </c>
      <c r="K49" s="19"/>
      <c r="L49" s="19">
        <f t="shared" si="2"/>
        <v>0</v>
      </c>
      <c r="M49" s="19">
        <f t="shared" si="3"/>
        <v>0</v>
      </c>
      <c r="N49" s="20"/>
      <c r="O49" s="20"/>
      <c r="P49" s="21"/>
    </row>
    <row r="50" spans="1:16" ht="21.4" customHeight="1" x14ac:dyDescent="0.2">
      <c r="A50" s="153" t="s">
        <v>62</v>
      </c>
      <c r="B50" s="16">
        <v>1</v>
      </c>
      <c r="C50" s="1" t="s">
        <v>98</v>
      </c>
      <c r="D50" s="251" t="s">
        <v>911</v>
      </c>
      <c r="E50" s="1" t="s">
        <v>14</v>
      </c>
      <c r="F50" s="109">
        <v>2</v>
      </c>
      <c r="G50" s="203"/>
      <c r="H50" s="203">
        <f t="shared" si="0"/>
        <v>0</v>
      </c>
      <c r="I50" s="18"/>
      <c r="J50" s="216">
        <f t="shared" si="1"/>
        <v>0</v>
      </c>
      <c r="K50" s="19"/>
      <c r="L50" s="19">
        <f t="shared" si="2"/>
        <v>0</v>
      </c>
      <c r="M50" s="19">
        <f t="shared" si="3"/>
        <v>0</v>
      </c>
      <c r="N50" s="20"/>
      <c r="O50" s="20"/>
      <c r="P50" s="21"/>
    </row>
    <row r="51" spans="1:16" ht="21.4" customHeight="1" x14ac:dyDescent="0.2">
      <c r="A51" s="153" t="s">
        <v>63</v>
      </c>
      <c r="B51" s="16">
        <v>1</v>
      </c>
      <c r="C51" s="1" t="s">
        <v>929</v>
      </c>
      <c r="D51" s="251" t="s">
        <v>739</v>
      </c>
      <c r="E51" s="1" t="s">
        <v>14</v>
      </c>
      <c r="F51" s="110">
        <v>5</v>
      </c>
      <c r="G51" s="211"/>
      <c r="H51" s="203">
        <f t="shared" si="0"/>
        <v>0</v>
      </c>
      <c r="I51" s="18"/>
      <c r="J51" s="216">
        <f t="shared" si="1"/>
        <v>0</v>
      </c>
      <c r="K51" s="58"/>
      <c r="L51" s="19">
        <f t="shared" si="2"/>
        <v>0</v>
      </c>
      <c r="M51" s="19">
        <f t="shared" si="3"/>
        <v>0</v>
      </c>
      <c r="N51" s="20"/>
      <c r="O51" s="20"/>
      <c r="P51" s="21"/>
    </row>
    <row r="52" spans="1:16" ht="21.4" customHeight="1" x14ac:dyDescent="0.2">
      <c r="A52" s="153" t="s">
        <v>972</v>
      </c>
      <c r="B52" s="16">
        <v>1</v>
      </c>
      <c r="C52" s="1" t="s">
        <v>101</v>
      </c>
      <c r="D52" s="251" t="s">
        <v>740</v>
      </c>
      <c r="E52" s="57" t="s">
        <v>14</v>
      </c>
      <c r="F52" s="110">
        <v>6</v>
      </c>
      <c r="G52" s="211"/>
      <c r="H52" s="203">
        <f t="shared" si="0"/>
        <v>0</v>
      </c>
      <c r="I52" s="18"/>
      <c r="J52" s="216">
        <f t="shared" si="1"/>
        <v>0</v>
      </c>
      <c r="K52" s="58"/>
      <c r="L52" s="19">
        <f t="shared" si="2"/>
        <v>0</v>
      </c>
      <c r="M52" s="19">
        <f t="shared" si="3"/>
        <v>0</v>
      </c>
      <c r="N52" s="20"/>
      <c r="O52" s="20"/>
      <c r="P52" s="21"/>
    </row>
    <row r="53" spans="1:16" ht="21.4" customHeight="1" x14ac:dyDescent="0.2">
      <c r="A53" s="153" t="s">
        <v>68</v>
      </c>
      <c r="B53" s="16">
        <v>1</v>
      </c>
      <c r="C53" s="3" t="s">
        <v>103</v>
      </c>
      <c r="D53" s="251" t="s">
        <v>1233</v>
      </c>
      <c r="E53" s="3" t="s">
        <v>14</v>
      </c>
      <c r="F53" s="109">
        <v>28</v>
      </c>
      <c r="G53" s="203"/>
      <c r="H53" s="203">
        <f t="shared" si="0"/>
        <v>0</v>
      </c>
      <c r="I53" s="18"/>
      <c r="J53" s="216">
        <f t="shared" si="1"/>
        <v>0</v>
      </c>
      <c r="K53" s="19"/>
      <c r="L53" s="19">
        <f t="shared" si="2"/>
        <v>0</v>
      </c>
      <c r="M53" s="19">
        <f t="shared" si="3"/>
        <v>0</v>
      </c>
      <c r="N53" s="20"/>
      <c r="O53" s="20"/>
      <c r="P53" s="21"/>
    </row>
    <row r="54" spans="1:16" ht="21.4" customHeight="1" x14ac:dyDescent="0.2">
      <c r="A54" s="153" t="s">
        <v>71</v>
      </c>
      <c r="B54" s="16">
        <v>1</v>
      </c>
      <c r="C54" s="1" t="s">
        <v>105</v>
      </c>
      <c r="D54" s="251" t="s">
        <v>106</v>
      </c>
      <c r="E54" s="1" t="s">
        <v>11</v>
      </c>
      <c r="F54" s="109">
        <v>31</v>
      </c>
      <c r="G54" s="203"/>
      <c r="H54" s="203">
        <f t="shared" si="0"/>
        <v>0</v>
      </c>
      <c r="I54" s="18"/>
      <c r="J54" s="216">
        <f t="shared" si="1"/>
        <v>0</v>
      </c>
      <c r="K54" s="19"/>
      <c r="L54" s="19">
        <f t="shared" si="2"/>
        <v>0</v>
      </c>
      <c r="M54" s="19">
        <f t="shared" si="3"/>
        <v>0</v>
      </c>
      <c r="N54" s="20"/>
      <c r="O54" s="20"/>
      <c r="P54" s="21"/>
    </row>
    <row r="55" spans="1:16" s="72" customFormat="1" ht="21.4" customHeight="1" x14ac:dyDescent="0.2">
      <c r="A55" s="153" t="s">
        <v>867</v>
      </c>
      <c r="B55" s="16">
        <v>1</v>
      </c>
      <c r="C55" s="1" t="s">
        <v>107</v>
      </c>
      <c r="D55" s="251" t="s">
        <v>108</v>
      </c>
      <c r="E55" s="1" t="s">
        <v>11</v>
      </c>
      <c r="F55" s="109">
        <v>36</v>
      </c>
      <c r="G55" s="203"/>
      <c r="H55" s="203">
        <f t="shared" si="0"/>
        <v>0</v>
      </c>
      <c r="I55" s="18"/>
      <c r="J55" s="216">
        <f t="shared" si="1"/>
        <v>0</v>
      </c>
      <c r="K55" s="19"/>
      <c r="L55" s="19">
        <f t="shared" si="2"/>
        <v>0</v>
      </c>
      <c r="M55" s="19">
        <f t="shared" si="3"/>
        <v>0</v>
      </c>
      <c r="N55" s="20"/>
      <c r="O55" s="20"/>
      <c r="P55" s="21"/>
    </row>
    <row r="56" spans="1:16" s="72" customFormat="1" ht="111" customHeight="1" x14ac:dyDescent="0.2">
      <c r="A56" s="153" t="s">
        <v>868</v>
      </c>
      <c r="B56" s="22">
        <v>1</v>
      </c>
      <c r="C56" s="3" t="s">
        <v>109</v>
      </c>
      <c r="D56" s="258" t="s">
        <v>1225</v>
      </c>
      <c r="E56" s="1" t="s">
        <v>11</v>
      </c>
      <c r="F56" s="109">
        <v>20</v>
      </c>
      <c r="G56" s="203"/>
      <c r="H56" s="203">
        <f t="shared" si="0"/>
        <v>0</v>
      </c>
      <c r="I56" s="18"/>
      <c r="J56" s="216">
        <f t="shared" si="1"/>
        <v>0</v>
      </c>
      <c r="K56" s="19"/>
      <c r="L56" s="19">
        <f t="shared" si="2"/>
        <v>0</v>
      </c>
      <c r="M56" s="19">
        <f t="shared" si="3"/>
        <v>0</v>
      </c>
      <c r="N56" s="20"/>
      <c r="O56" s="20"/>
      <c r="P56" s="21"/>
    </row>
    <row r="57" spans="1:16" s="72" customFormat="1" ht="21.4" customHeight="1" x14ac:dyDescent="0.2">
      <c r="A57" s="153" t="s">
        <v>76</v>
      </c>
      <c r="B57" s="22">
        <v>1</v>
      </c>
      <c r="C57" s="3" t="s">
        <v>110</v>
      </c>
      <c r="D57" s="251" t="s">
        <v>111</v>
      </c>
      <c r="E57" s="1" t="s">
        <v>11</v>
      </c>
      <c r="F57" s="109">
        <v>15</v>
      </c>
      <c r="G57" s="203"/>
      <c r="H57" s="203">
        <f t="shared" si="0"/>
        <v>0</v>
      </c>
      <c r="I57" s="18"/>
      <c r="J57" s="216">
        <f t="shared" si="1"/>
        <v>0</v>
      </c>
      <c r="K57" s="19"/>
      <c r="L57" s="19">
        <f t="shared" si="2"/>
        <v>0</v>
      </c>
      <c r="M57" s="19">
        <f t="shared" si="3"/>
        <v>0</v>
      </c>
      <c r="N57" s="20"/>
      <c r="O57" s="20"/>
      <c r="P57" s="21"/>
    </row>
    <row r="58" spans="1:16" s="72" customFormat="1" ht="21.4" customHeight="1" x14ac:dyDescent="0.2">
      <c r="A58" s="153" t="s">
        <v>79</v>
      </c>
      <c r="B58" s="22">
        <v>1</v>
      </c>
      <c r="C58" s="3" t="s">
        <v>113</v>
      </c>
      <c r="D58" s="257" t="s">
        <v>114</v>
      </c>
      <c r="E58" s="1" t="s">
        <v>11</v>
      </c>
      <c r="F58" s="109">
        <v>21</v>
      </c>
      <c r="G58" s="203"/>
      <c r="H58" s="203">
        <f t="shared" si="0"/>
        <v>0</v>
      </c>
      <c r="I58" s="18"/>
      <c r="J58" s="216">
        <f t="shared" si="1"/>
        <v>0</v>
      </c>
      <c r="K58" s="19"/>
      <c r="L58" s="19">
        <f t="shared" si="2"/>
        <v>0</v>
      </c>
      <c r="M58" s="19">
        <f t="shared" si="3"/>
        <v>0</v>
      </c>
      <c r="N58" s="20"/>
      <c r="O58" s="20"/>
      <c r="P58" s="21"/>
    </row>
    <row r="59" spans="1:16" ht="21.4" customHeight="1" x14ac:dyDescent="0.2">
      <c r="A59" s="41" t="s">
        <v>80</v>
      </c>
      <c r="B59" s="16">
        <v>1</v>
      </c>
      <c r="C59" s="1" t="s">
        <v>688</v>
      </c>
      <c r="D59" s="251" t="s">
        <v>115</v>
      </c>
      <c r="E59" s="1" t="s">
        <v>14</v>
      </c>
      <c r="F59" s="109">
        <v>20</v>
      </c>
      <c r="G59" s="203"/>
      <c r="H59" s="203">
        <f t="shared" si="0"/>
        <v>0</v>
      </c>
      <c r="I59" s="18"/>
      <c r="J59" s="216">
        <f t="shared" si="1"/>
        <v>0</v>
      </c>
      <c r="K59" s="19"/>
      <c r="L59" s="19">
        <f t="shared" si="2"/>
        <v>0</v>
      </c>
      <c r="M59" s="19">
        <f t="shared" si="3"/>
        <v>0</v>
      </c>
      <c r="N59" s="20"/>
      <c r="O59" s="20"/>
      <c r="P59" s="21"/>
    </row>
    <row r="60" spans="1:16" ht="21.4" customHeight="1" x14ac:dyDescent="0.2">
      <c r="A60" s="153" t="s">
        <v>973</v>
      </c>
      <c r="B60" s="16"/>
      <c r="C60" s="1" t="s">
        <v>931</v>
      </c>
      <c r="D60" s="251" t="s">
        <v>932</v>
      </c>
      <c r="E60" s="1" t="s">
        <v>14</v>
      </c>
      <c r="F60" s="109">
        <v>3</v>
      </c>
      <c r="G60" s="203"/>
      <c r="H60" s="203">
        <f t="shared" si="0"/>
        <v>0</v>
      </c>
      <c r="I60" s="18"/>
      <c r="J60" s="216">
        <f t="shared" si="1"/>
        <v>0</v>
      </c>
      <c r="K60" s="19"/>
      <c r="L60" s="19">
        <f t="shared" si="2"/>
        <v>0</v>
      </c>
      <c r="M60" s="19">
        <f t="shared" si="3"/>
        <v>0</v>
      </c>
      <c r="N60" s="20"/>
      <c r="O60" s="20"/>
      <c r="P60" s="21"/>
    </row>
    <row r="61" spans="1:16" s="56" customFormat="1" ht="21.4" customHeight="1" x14ac:dyDescent="0.2">
      <c r="A61" s="153" t="s">
        <v>83</v>
      </c>
      <c r="B61" s="96">
        <v>1</v>
      </c>
      <c r="C61" s="57" t="s">
        <v>118</v>
      </c>
      <c r="D61" s="254" t="s">
        <v>742</v>
      </c>
      <c r="E61" s="57" t="s">
        <v>11</v>
      </c>
      <c r="F61" s="110">
        <v>22</v>
      </c>
      <c r="G61" s="211"/>
      <c r="H61" s="203">
        <f t="shared" si="0"/>
        <v>0</v>
      </c>
      <c r="I61" s="18"/>
      <c r="J61" s="216">
        <f t="shared" si="1"/>
        <v>0</v>
      </c>
      <c r="K61" s="58"/>
      <c r="L61" s="19">
        <f t="shared" si="2"/>
        <v>0</v>
      </c>
      <c r="M61" s="19">
        <f t="shared" si="3"/>
        <v>0</v>
      </c>
      <c r="N61" s="59"/>
      <c r="O61" s="59"/>
      <c r="P61" s="60"/>
    </row>
    <row r="62" spans="1:16" ht="21.4" customHeight="1" x14ac:dyDescent="0.2">
      <c r="A62" s="153" t="s">
        <v>974</v>
      </c>
      <c r="B62" s="16">
        <v>1</v>
      </c>
      <c r="C62" s="1" t="s">
        <v>120</v>
      </c>
      <c r="D62" s="251" t="s">
        <v>845</v>
      </c>
      <c r="E62" s="1" t="s">
        <v>14</v>
      </c>
      <c r="F62" s="109">
        <v>47</v>
      </c>
      <c r="G62" s="203"/>
      <c r="H62" s="203">
        <f t="shared" si="0"/>
        <v>0</v>
      </c>
      <c r="I62" s="18"/>
      <c r="J62" s="216">
        <f t="shared" si="1"/>
        <v>0</v>
      </c>
      <c r="K62" s="19"/>
      <c r="L62" s="19">
        <f t="shared" si="2"/>
        <v>0</v>
      </c>
      <c r="M62" s="19">
        <f t="shared" si="3"/>
        <v>0</v>
      </c>
      <c r="N62" s="20"/>
      <c r="O62" s="20"/>
      <c r="P62" s="21"/>
    </row>
    <row r="63" spans="1:16" ht="21.4" customHeight="1" x14ac:dyDescent="0.2">
      <c r="A63" s="153" t="s">
        <v>86</v>
      </c>
      <c r="B63" s="16">
        <v>1</v>
      </c>
      <c r="C63" s="1" t="s">
        <v>841</v>
      </c>
      <c r="D63" s="253" t="s">
        <v>840</v>
      </c>
      <c r="E63" s="1" t="s">
        <v>14</v>
      </c>
      <c r="F63" s="109">
        <v>31</v>
      </c>
      <c r="G63" s="203"/>
      <c r="H63" s="203">
        <f t="shared" si="0"/>
        <v>0</v>
      </c>
      <c r="I63" s="18"/>
      <c r="J63" s="216">
        <f t="shared" si="1"/>
        <v>0</v>
      </c>
      <c r="K63" s="19"/>
      <c r="L63" s="19">
        <f t="shared" si="2"/>
        <v>0</v>
      </c>
      <c r="M63" s="19">
        <f t="shared" si="3"/>
        <v>0</v>
      </c>
      <c r="N63" s="20"/>
      <c r="O63" s="20"/>
      <c r="P63" s="21"/>
    </row>
    <row r="64" spans="1:16" s="106" customFormat="1" ht="21.4" customHeight="1" x14ac:dyDescent="0.2">
      <c r="A64" s="153" t="s">
        <v>88</v>
      </c>
      <c r="B64" s="9">
        <v>1</v>
      </c>
      <c r="C64" s="1" t="s">
        <v>941</v>
      </c>
      <c r="D64" s="259" t="s">
        <v>942</v>
      </c>
      <c r="E64" s="1" t="s">
        <v>14</v>
      </c>
      <c r="F64" s="109">
        <v>26</v>
      </c>
      <c r="G64" s="203"/>
      <c r="H64" s="203">
        <f t="shared" si="0"/>
        <v>0</v>
      </c>
      <c r="I64" s="18"/>
      <c r="J64" s="216">
        <f t="shared" si="1"/>
        <v>0</v>
      </c>
      <c r="K64" s="103"/>
      <c r="L64" s="19">
        <f t="shared" si="2"/>
        <v>0</v>
      </c>
      <c r="M64" s="19">
        <f t="shared" si="3"/>
        <v>0</v>
      </c>
      <c r="N64" s="104"/>
      <c r="O64" s="104"/>
      <c r="P64" s="105"/>
    </row>
    <row r="65" spans="1:16" ht="21.4" customHeight="1" x14ac:dyDescent="0.2">
      <c r="A65" s="153" t="s">
        <v>89</v>
      </c>
      <c r="B65" s="9">
        <v>1</v>
      </c>
      <c r="C65" s="1" t="s">
        <v>835</v>
      </c>
      <c r="D65" s="256" t="s">
        <v>122</v>
      </c>
      <c r="E65" s="1" t="s">
        <v>11</v>
      </c>
      <c r="F65" s="109">
        <v>2</v>
      </c>
      <c r="G65" s="203"/>
      <c r="H65" s="203">
        <f t="shared" si="0"/>
        <v>0</v>
      </c>
      <c r="I65" s="18"/>
      <c r="J65" s="216">
        <f t="shared" si="1"/>
        <v>0</v>
      </c>
      <c r="K65" s="19"/>
      <c r="L65" s="19">
        <f t="shared" si="2"/>
        <v>0</v>
      </c>
      <c r="M65" s="19">
        <f t="shared" si="3"/>
        <v>0</v>
      </c>
      <c r="N65" s="20"/>
      <c r="O65" s="20"/>
      <c r="P65" s="21"/>
    </row>
    <row r="66" spans="1:16" ht="21.4" customHeight="1" x14ac:dyDescent="0.2">
      <c r="A66" s="153" t="s">
        <v>785</v>
      </c>
      <c r="B66" s="9">
        <v>1</v>
      </c>
      <c r="C66" s="1" t="s">
        <v>943</v>
      </c>
      <c r="D66" s="256" t="s">
        <v>126</v>
      </c>
      <c r="E66" s="1" t="s">
        <v>11</v>
      </c>
      <c r="F66" s="109">
        <v>3</v>
      </c>
      <c r="G66" s="203"/>
      <c r="H66" s="203">
        <f t="shared" si="0"/>
        <v>0</v>
      </c>
      <c r="I66" s="18"/>
      <c r="J66" s="216">
        <f t="shared" si="1"/>
        <v>0</v>
      </c>
      <c r="K66" s="19"/>
      <c r="L66" s="19">
        <f t="shared" si="2"/>
        <v>0</v>
      </c>
      <c r="M66" s="19">
        <f t="shared" si="3"/>
        <v>0</v>
      </c>
      <c r="N66" s="20"/>
      <c r="O66" s="20"/>
      <c r="P66" s="21"/>
    </row>
    <row r="67" spans="1:16" s="106" customFormat="1" ht="21.4" customHeight="1" x14ac:dyDescent="0.2">
      <c r="A67" s="153" t="s">
        <v>91</v>
      </c>
      <c r="B67" s="9">
        <v>1</v>
      </c>
      <c r="C67" s="1" t="s">
        <v>939</v>
      </c>
      <c r="D67" s="256" t="s">
        <v>940</v>
      </c>
      <c r="E67" s="1" t="s">
        <v>11</v>
      </c>
      <c r="F67" s="109">
        <v>2</v>
      </c>
      <c r="G67" s="203"/>
      <c r="H67" s="203">
        <f t="shared" si="0"/>
        <v>0</v>
      </c>
      <c r="I67" s="18"/>
      <c r="J67" s="216">
        <f t="shared" si="1"/>
        <v>0</v>
      </c>
      <c r="K67" s="103"/>
      <c r="L67" s="19">
        <f t="shared" si="2"/>
        <v>0</v>
      </c>
      <c r="M67" s="19">
        <f t="shared" si="3"/>
        <v>0</v>
      </c>
      <c r="N67" s="104"/>
      <c r="O67" s="104"/>
      <c r="P67" s="105"/>
    </row>
    <row r="68" spans="1:16" ht="21.4" customHeight="1" x14ac:dyDescent="0.2">
      <c r="A68" s="153" t="s">
        <v>94</v>
      </c>
      <c r="B68" s="9">
        <v>1</v>
      </c>
      <c r="C68" s="1" t="s">
        <v>121</v>
      </c>
      <c r="D68" s="256" t="s">
        <v>741</v>
      </c>
      <c r="E68" s="1" t="s">
        <v>14</v>
      </c>
      <c r="F68" s="109">
        <v>2</v>
      </c>
      <c r="G68" s="203"/>
      <c r="H68" s="203">
        <f t="shared" si="0"/>
        <v>0</v>
      </c>
      <c r="I68" s="18"/>
      <c r="J68" s="216">
        <f t="shared" si="1"/>
        <v>0</v>
      </c>
      <c r="K68" s="19"/>
      <c r="L68" s="19">
        <f t="shared" si="2"/>
        <v>0</v>
      </c>
      <c r="M68" s="19">
        <f t="shared" si="3"/>
        <v>0</v>
      </c>
      <c r="N68" s="20"/>
      <c r="O68" s="20"/>
      <c r="P68" s="21"/>
    </row>
    <row r="69" spans="1:16" s="106" customFormat="1" ht="21.4" customHeight="1" x14ac:dyDescent="0.2">
      <c r="A69" s="153" t="s">
        <v>95</v>
      </c>
      <c r="B69" s="9">
        <v>1</v>
      </c>
      <c r="C69" s="1" t="s">
        <v>933</v>
      </c>
      <c r="D69" s="256" t="s">
        <v>934</v>
      </c>
      <c r="E69" s="1" t="s">
        <v>14</v>
      </c>
      <c r="F69" s="109">
        <v>2</v>
      </c>
      <c r="G69" s="203"/>
      <c r="H69" s="203">
        <f t="shared" si="0"/>
        <v>0</v>
      </c>
      <c r="I69" s="18"/>
      <c r="J69" s="216">
        <f t="shared" si="1"/>
        <v>0</v>
      </c>
      <c r="K69" s="103"/>
      <c r="L69" s="19">
        <f t="shared" si="2"/>
        <v>0</v>
      </c>
      <c r="M69" s="19">
        <f t="shared" si="3"/>
        <v>0</v>
      </c>
      <c r="N69" s="104"/>
      <c r="O69" s="104"/>
      <c r="P69" s="105"/>
    </row>
    <row r="70" spans="1:16" ht="21.4" customHeight="1" x14ac:dyDescent="0.2">
      <c r="A70" s="153" t="s">
        <v>97</v>
      </c>
      <c r="B70" s="9">
        <v>1</v>
      </c>
      <c r="C70" s="1" t="s">
        <v>125</v>
      </c>
      <c r="D70" s="256" t="s">
        <v>834</v>
      </c>
      <c r="E70" s="1" t="s">
        <v>14</v>
      </c>
      <c r="F70" s="109">
        <v>2</v>
      </c>
      <c r="G70" s="203"/>
      <c r="H70" s="203">
        <f t="shared" si="0"/>
        <v>0</v>
      </c>
      <c r="I70" s="18"/>
      <c r="J70" s="216">
        <f t="shared" si="1"/>
        <v>0</v>
      </c>
      <c r="K70" s="19"/>
      <c r="L70" s="19">
        <f t="shared" si="2"/>
        <v>0</v>
      </c>
      <c r="M70" s="19">
        <f t="shared" si="3"/>
        <v>0</v>
      </c>
      <c r="N70" s="20"/>
      <c r="O70" s="20"/>
      <c r="P70" s="21"/>
    </row>
    <row r="71" spans="1:16" ht="21.4" customHeight="1" x14ac:dyDescent="0.2">
      <c r="A71" s="153" t="s">
        <v>99</v>
      </c>
      <c r="B71" s="9">
        <v>1</v>
      </c>
      <c r="C71" s="1" t="s">
        <v>127</v>
      </c>
      <c r="D71" s="256" t="s">
        <v>128</v>
      </c>
      <c r="E71" s="1" t="s">
        <v>129</v>
      </c>
      <c r="F71" s="109">
        <v>29</v>
      </c>
      <c r="G71" s="203"/>
      <c r="H71" s="203">
        <f t="shared" si="0"/>
        <v>0</v>
      </c>
      <c r="I71" s="18"/>
      <c r="J71" s="216">
        <f t="shared" si="1"/>
        <v>0</v>
      </c>
      <c r="K71" s="19"/>
      <c r="L71" s="19">
        <f t="shared" si="2"/>
        <v>0</v>
      </c>
      <c r="M71" s="19">
        <f t="shared" si="3"/>
        <v>0</v>
      </c>
      <c r="N71" s="20"/>
      <c r="O71" s="20"/>
      <c r="P71" s="21"/>
    </row>
    <row r="72" spans="1:16" ht="38.25" customHeight="1" x14ac:dyDescent="0.2">
      <c r="A72" s="41" t="s">
        <v>100</v>
      </c>
      <c r="B72" s="9">
        <v>1</v>
      </c>
      <c r="C72" s="1" t="s">
        <v>130</v>
      </c>
      <c r="D72" s="260" t="s">
        <v>1199</v>
      </c>
      <c r="E72" s="1" t="s">
        <v>11</v>
      </c>
      <c r="F72" s="109">
        <v>35</v>
      </c>
      <c r="G72" s="203"/>
      <c r="H72" s="203">
        <f t="shared" si="0"/>
        <v>0</v>
      </c>
      <c r="I72" s="18"/>
      <c r="J72" s="216">
        <f t="shared" si="1"/>
        <v>0</v>
      </c>
      <c r="K72" s="19"/>
      <c r="L72" s="19">
        <f t="shared" si="2"/>
        <v>0</v>
      </c>
      <c r="M72" s="19">
        <f t="shared" si="3"/>
        <v>0</v>
      </c>
      <c r="N72" s="20"/>
      <c r="O72" s="20"/>
      <c r="P72" s="21"/>
    </row>
    <row r="73" spans="1:16" ht="21.4" customHeight="1" x14ac:dyDescent="0.2">
      <c r="A73" s="153" t="s">
        <v>102</v>
      </c>
      <c r="B73" s="9">
        <v>1</v>
      </c>
      <c r="C73" s="1" t="s">
        <v>833</v>
      </c>
      <c r="D73" s="261" t="s">
        <v>903</v>
      </c>
      <c r="E73" s="1" t="s">
        <v>14</v>
      </c>
      <c r="F73" s="109">
        <v>2</v>
      </c>
      <c r="G73" s="203"/>
      <c r="H73" s="203">
        <f t="shared" ref="H73:H93" si="4">+F73*G73</f>
        <v>0</v>
      </c>
      <c r="I73" s="18"/>
      <c r="J73" s="216">
        <f t="shared" ref="J73:J136" si="5">+G73*I73</f>
        <v>0</v>
      </c>
      <c r="K73" s="19"/>
      <c r="L73" s="19">
        <f t="shared" ref="L73:L93" si="6">H73*K73/100</f>
        <v>0</v>
      </c>
      <c r="M73" s="19">
        <f t="shared" ref="M73:M93" si="7">H73+L73</f>
        <v>0</v>
      </c>
      <c r="N73" s="20"/>
      <c r="O73" s="20"/>
      <c r="P73" s="21"/>
    </row>
    <row r="74" spans="1:16" ht="21.4" customHeight="1" x14ac:dyDescent="0.2">
      <c r="A74" s="153" t="s">
        <v>104</v>
      </c>
      <c r="B74" s="16">
        <v>1</v>
      </c>
      <c r="C74" s="1" t="s">
        <v>134</v>
      </c>
      <c r="D74" s="251" t="s">
        <v>135</v>
      </c>
      <c r="E74" s="1" t="s">
        <v>11</v>
      </c>
      <c r="F74" s="109">
        <v>82</v>
      </c>
      <c r="G74" s="203"/>
      <c r="H74" s="203">
        <f t="shared" si="4"/>
        <v>0</v>
      </c>
      <c r="I74" s="18"/>
      <c r="J74" s="216">
        <f t="shared" si="5"/>
        <v>0</v>
      </c>
      <c r="K74" s="19"/>
      <c r="L74" s="19">
        <f t="shared" si="6"/>
        <v>0</v>
      </c>
      <c r="M74" s="19">
        <f t="shared" si="7"/>
        <v>0</v>
      </c>
      <c r="N74" s="20"/>
      <c r="O74" s="20"/>
      <c r="P74" s="21"/>
    </row>
    <row r="75" spans="1:16" ht="21.4" customHeight="1" x14ac:dyDescent="0.2">
      <c r="A75" s="153" t="s">
        <v>869</v>
      </c>
      <c r="B75" s="16">
        <v>1</v>
      </c>
      <c r="C75" s="1" t="s">
        <v>139</v>
      </c>
      <c r="D75" s="251" t="s">
        <v>140</v>
      </c>
      <c r="E75" s="1" t="s">
        <v>14</v>
      </c>
      <c r="F75" s="109">
        <v>7</v>
      </c>
      <c r="G75" s="203"/>
      <c r="H75" s="203">
        <f t="shared" si="4"/>
        <v>0</v>
      </c>
      <c r="I75" s="18"/>
      <c r="J75" s="216">
        <f t="shared" si="5"/>
        <v>0</v>
      </c>
      <c r="K75" s="19"/>
      <c r="L75" s="19">
        <f t="shared" si="6"/>
        <v>0</v>
      </c>
      <c r="M75" s="19">
        <f t="shared" si="7"/>
        <v>0</v>
      </c>
      <c r="N75" s="20"/>
      <c r="O75" s="20"/>
      <c r="P75" s="21"/>
    </row>
    <row r="76" spans="1:16" ht="21.4" customHeight="1" x14ac:dyDescent="0.2">
      <c r="A76" s="153" t="s">
        <v>870</v>
      </c>
      <c r="B76" s="16">
        <v>1</v>
      </c>
      <c r="C76" s="1" t="s">
        <v>141</v>
      </c>
      <c r="D76" s="251" t="s">
        <v>142</v>
      </c>
      <c r="E76" s="1" t="s">
        <v>14</v>
      </c>
      <c r="F76" s="109">
        <v>5</v>
      </c>
      <c r="G76" s="203"/>
      <c r="H76" s="203">
        <f t="shared" si="4"/>
        <v>0</v>
      </c>
      <c r="I76" s="18"/>
      <c r="J76" s="216">
        <f t="shared" si="5"/>
        <v>0</v>
      </c>
      <c r="K76" s="19"/>
      <c r="L76" s="19">
        <f t="shared" si="6"/>
        <v>0</v>
      </c>
      <c r="M76" s="19">
        <f t="shared" si="7"/>
        <v>0</v>
      </c>
      <c r="N76" s="20"/>
      <c r="O76" s="20"/>
      <c r="P76" s="21"/>
    </row>
    <row r="77" spans="1:16" ht="21.4" customHeight="1" x14ac:dyDescent="0.2">
      <c r="A77" s="153" t="s">
        <v>975</v>
      </c>
      <c r="B77" s="16">
        <v>1</v>
      </c>
      <c r="C77" s="1" t="s">
        <v>143</v>
      </c>
      <c r="D77" s="251" t="s">
        <v>144</v>
      </c>
      <c r="E77" s="1" t="s">
        <v>14</v>
      </c>
      <c r="F77" s="109">
        <v>5</v>
      </c>
      <c r="G77" s="203"/>
      <c r="H77" s="203">
        <f t="shared" si="4"/>
        <v>0</v>
      </c>
      <c r="I77" s="18"/>
      <c r="J77" s="216">
        <f t="shared" si="5"/>
        <v>0</v>
      </c>
      <c r="K77" s="19"/>
      <c r="L77" s="19">
        <f t="shared" si="6"/>
        <v>0</v>
      </c>
      <c r="M77" s="19">
        <f t="shared" si="7"/>
        <v>0</v>
      </c>
      <c r="N77" s="20"/>
      <c r="O77" s="20"/>
      <c r="P77" s="21"/>
    </row>
    <row r="78" spans="1:16" s="56" customFormat="1" ht="21.4" customHeight="1" x14ac:dyDescent="0.2">
      <c r="A78" s="153" t="s">
        <v>112</v>
      </c>
      <c r="B78" s="80">
        <v>1</v>
      </c>
      <c r="C78" s="57" t="s">
        <v>937</v>
      </c>
      <c r="D78" s="254" t="s">
        <v>938</v>
      </c>
      <c r="E78" s="57" t="s">
        <v>14</v>
      </c>
      <c r="F78" s="110">
        <v>6</v>
      </c>
      <c r="G78" s="211"/>
      <c r="H78" s="203">
        <f t="shared" si="4"/>
        <v>0</v>
      </c>
      <c r="I78" s="18"/>
      <c r="J78" s="216">
        <f t="shared" si="5"/>
        <v>0</v>
      </c>
      <c r="K78" s="58"/>
      <c r="L78" s="19">
        <f t="shared" si="6"/>
        <v>0</v>
      </c>
      <c r="M78" s="19">
        <f t="shared" si="7"/>
        <v>0</v>
      </c>
      <c r="N78" s="59"/>
      <c r="O78" s="59"/>
      <c r="P78" s="60"/>
    </row>
    <row r="79" spans="1:16" ht="21.4" customHeight="1" x14ac:dyDescent="0.2">
      <c r="A79" s="153" t="s">
        <v>871</v>
      </c>
      <c r="B79" s="9">
        <v>1</v>
      </c>
      <c r="C79" s="1" t="s">
        <v>146</v>
      </c>
      <c r="D79" s="256" t="s">
        <v>1234</v>
      </c>
      <c r="E79" s="1" t="s">
        <v>14</v>
      </c>
      <c r="F79" s="109">
        <v>47</v>
      </c>
      <c r="G79" s="203"/>
      <c r="H79" s="203">
        <f t="shared" si="4"/>
        <v>0</v>
      </c>
      <c r="I79" s="18"/>
      <c r="J79" s="216">
        <f t="shared" si="5"/>
        <v>0</v>
      </c>
      <c r="K79" s="19"/>
      <c r="L79" s="19">
        <f t="shared" si="6"/>
        <v>0</v>
      </c>
      <c r="M79" s="19">
        <f t="shared" si="7"/>
        <v>0</v>
      </c>
      <c r="N79" s="20"/>
      <c r="O79" s="20"/>
      <c r="P79" s="21"/>
    </row>
    <row r="80" spans="1:16" ht="21.4" customHeight="1" x14ac:dyDescent="0.2">
      <c r="A80" s="153" t="s">
        <v>976</v>
      </c>
      <c r="B80" s="16">
        <v>1</v>
      </c>
      <c r="C80" s="1" t="s">
        <v>148</v>
      </c>
      <c r="D80" s="251" t="s">
        <v>149</v>
      </c>
      <c r="E80" s="1" t="s">
        <v>14</v>
      </c>
      <c r="F80" s="109">
        <v>7</v>
      </c>
      <c r="G80" s="203"/>
      <c r="H80" s="203">
        <f t="shared" si="4"/>
        <v>0</v>
      </c>
      <c r="I80" s="18"/>
      <c r="J80" s="216">
        <f t="shared" si="5"/>
        <v>0</v>
      </c>
      <c r="K80" s="19"/>
      <c r="L80" s="19">
        <f t="shared" si="6"/>
        <v>0</v>
      </c>
      <c r="M80" s="19">
        <f t="shared" si="7"/>
        <v>0</v>
      </c>
      <c r="N80" s="20"/>
      <c r="O80" s="20"/>
      <c r="P80" s="21"/>
    </row>
    <row r="81" spans="1:16" ht="21.4" customHeight="1" x14ac:dyDescent="0.2">
      <c r="A81" s="153" t="s">
        <v>872</v>
      </c>
      <c r="B81" s="16">
        <v>1</v>
      </c>
      <c r="C81" s="1" t="s">
        <v>151</v>
      </c>
      <c r="D81" s="251" t="s">
        <v>913</v>
      </c>
      <c r="E81" s="102" t="s">
        <v>14</v>
      </c>
      <c r="F81" s="109">
        <v>30</v>
      </c>
      <c r="G81" s="203"/>
      <c r="H81" s="203">
        <f t="shared" si="4"/>
        <v>0</v>
      </c>
      <c r="I81" s="18"/>
      <c r="J81" s="216">
        <f t="shared" si="5"/>
        <v>0</v>
      </c>
      <c r="K81" s="19"/>
      <c r="L81" s="19">
        <f t="shared" si="6"/>
        <v>0</v>
      </c>
      <c r="M81" s="19">
        <f t="shared" si="7"/>
        <v>0</v>
      </c>
      <c r="N81" s="20"/>
      <c r="O81" s="20"/>
      <c r="P81" s="21"/>
    </row>
    <row r="82" spans="1:16" ht="21.4" customHeight="1" x14ac:dyDescent="0.2">
      <c r="A82" s="153" t="s">
        <v>116</v>
      </c>
      <c r="B82" s="16">
        <v>1</v>
      </c>
      <c r="C82" s="1" t="s">
        <v>152</v>
      </c>
      <c r="D82" s="251" t="s">
        <v>725</v>
      </c>
      <c r="E82" s="1" t="s">
        <v>14</v>
      </c>
      <c r="F82" s="109">
        <v>37</v>
      </c>
      <c r="G82" s="203"/>
      <c r="H82" s="203">
        <f t="shared" si="4"/>
        <v>0</v>
      </c>
      <c r="I82" s="18"/>
      <c r="J82" s="216">
        <f t="shared" si="5"/>
        <v>0</v>
      </c>
      <c r="K82" s="19"/>
      <c r="L82" s="19">
        <f t="shared" si="6"/>
        <v>0</v>
      </c>
      <c r="M82" s="19">
        <f t="shared" si="7"/>
        <v>0</v>
      </c>
      <c r="N82" s="20"/>
      <c r="O82" s="20"/>
      <c r="P82" s="21"/>
    </row>
    <row r="83" spans="1:16" ht="21.4" customHeight="1" x14ac:dyDescent="0.2">
      <c r="A83" s="153" t="s">
        <v>117</v>
      </c>
      <c r="B83" s="16">
        <v>1</v>
      </c>
      <c r="C83" s="1" t="s">
        <v>154</v>
      </c>
      <c r="D83" s="251" t="s">
        <v>155</v>
      </c>
      <c r="E83" s="1" t="s">
        <v>11</v>
      </c>
      <c r="F83" s="109">
        <v>138</v>
      </c>
      <c r="G83" s="203"/>
      <c r="H83" s="203">
        <f t="shared" si="4"/>
        <v>0</v>
      </c>
      <c r="I83" s="18"/>
      <c r="J83" s="216">
        <f t="shared" si="5"/>
        <v>0</v>
      </c>
      <c r="K83" s="19"/>
      <c r="L83" s="19">
        <f t="shared" si="6"/>
        <v>0</v>
      </c>
      <c r="M83" s="19">
        <f t="shared" si="7"/>
        <v>0</v>
      </c>
      <c r="N83" s="20"/>
      <c r="O83" s="20"/>
      <c r="P83" s="21"/>
    </row>
    <row r="84" spans="1:16" ht="21.4" customHeight="1" x14ac:dyDescent="0.2">
      <c r="A84" s="153" t="s">
        <v>873</v>
      </c>
      <c r="B84" s="16">
        <v>1</v>
      </c>
      <c r="C84" s="1" t="s">
        <v>157</v>
      </c>
      <c r="D84" s="251" t="s">
        <v>158</v>
      </c>
      <c r="E84" s="1" t="s">
        <v>14</v>
      </c>
      <c r="F84" s="109">
        <v>7</v>
      </c>
      <c r="G84" s="203"/>
      <c r="H84" s="203">
        <f t="shared" si="4"/>
        <v>0</v>
      </c>
      <c r="I84" s="18"/>
      <c r="J84" s="216">
        <f t="shared" si="5"/>
        <v>0</v>
      </c>
      <c r="K84" s="19"/>
      <c r="L84" s="19">
        <f t="shared" si="6"/>
        <v>0</v>
      </c>
      <c r="M84" s="19">
        <f t="shared" si="7"/>
        <v>0</v>
      </c>
      <c r="N84" s="20"/>
      <c r="O84" s="20"/>
      <c r="P84" s="21"/>
    </row>
    <row r="85" spans="1:16" ht="21.4" customHeight="1" x14ac:dyDescent="0.2">
      <c r="A85" s="41" t="s">
        <v>119</v>
      </c>
      <c r="B85" s="16">
        <v>1</v>
      </c>
      <c r="C85" s="1" t="s">
        <v>160</v>
      </c>
      <c r="D85" s="251" t="s">
        <v>161</v>
      </c>
      <c r="E85" s="1" t="s">
        <v>11</v>
      </c>
      <c r="F85" s="109">
        <v>155</v>
      </c>
      <c r="G85" s="203"/>
      <c r="H85" s="203">
        <f t="shared" si="4"/>
        <v>0</v>
      </c>
      <c r="I85" s="18"/>
      <c r="J85" s="216">
        <f t="shared" si="5"/>
        <v>0</v>
      </c>
      <c r="K85" s="19"/>
      <c r="L85" s="19">
        <f t="shared" si="6"/>
        <v>0</v>
      </c>
      <c r="M85" s="19">
        <f t="shared" si="7"/>
        <v>0</v>
      </c>
      <c r="N85" s="20"/>
      <c r="O85" s="20"/>
      <c r="P85" s="21"/>
    </row>
    <row r="86" spans="1:16" ht="21.4" customHeight="1" x14ac:dyDescent="0.2">
      <c r="A86" s="153" t="s">
        <v>977</v>
      </c>
      <c r="B86" s="16">
        <v>1</v>
      </c>
      <c r="C86" s="1" t="s">
        <v>163</v>
      </c>
      <c r="D86" s="251" t="s">
        <v>164</v>
      </c>
      <c r="E86" s="1" t="s">
        <v>11</v>
      </c>
      <c r="F86" s="109">
        <v>2875</v>
      </c>
      <c r="G86" s="203"/>
      <c r="H86" s="203">
        <f t="shared" si="4"/>
        <v>0</v>
      </c>
      <c r="I86" s="18"/>
      <c r="J86" s="216">
        <f t="shared" si="5"/>
        <v>0</v>
      </c>
      <c r="K86" s="19"/>
      <c r="L86" s="19">
        <f t="shared" si="6"/>
        <v>0</v>
      </c>
      <c r="M86" s="19">
        <f t="shared" si="7"/>
        <v>0</v>
      </c>
      <c r="N86" s="20"/>
      <c r="O86" s="20"/>
      <c r="P86" s="21"/>
    </row>
    <row r="87" spans="1:16" ht="21.4" customHeight="1" x14ac:dyDescent="0.2">
      <c r="A87" s="153" t="s">
        <v>786</v>
      </c>
      <c r="B87" s="16">
        <v>1</v>
      </c>
      <c r="C87" s="1" t="s">
        <v>165</v>
      </c>
      <c r="D87" s="251" t="s">
        <v>738</v>
      </c>
      <c r="E87" s="1" t="s">
        <v>14</v>
      </c>
      <c r="F87" s="109">
        <v>5</v>
      </c>
      <c r="G87" s="203"/>
      <c r="H87" s="203">
        <f t="shared" si="4"/>
        <v>0</v>
      </c>
      <c r="I87" s="18"/>
      <c r="J87" s="216">
        <f t="shared" si="5"/>
        <v>0</v>
      </c>
      <c r="K87" s="19"/>
      <c r="L87" s="19">
        <f t="shared" si="6"/>
        <v>0</v>
      </c>
      <c r="M87" s="19">
        <f t="shared" si="7"/>
        <v>0</v>
      </c>
      <c r="N87" s="20"/>
      <c r="O87" s="20"/>
      <c r="P87" s="21"/>
    </row>
    <row r="88" spans="1:16" ht="21.4" customHeight="1" x14ac:dyDescent="0.2">
      <c r="A88" s="153" t="s">
        <v>123</v>
      </c>
      <c r="B88" s="16">
        <v>1</v>
      </c>
      <c r="C88" s="1" t="s">
        <v>166</v>
      </c>
      <c r="D88" s="251" t="s">
        <v>167</v>
      </c>
      <c r="E88" s="1" t="s">
        <v>14</v>
      </c>
      <c r="F88" s="109">
        <v>2</v>
      </c>
      <c r="G88" s="203"/>
      <c r="H88" s="203">
        <f t="shared" si="4"/>
        <v>0</v>
      </c>
      <c r="I88" s="18"/>
      <c r="J88" s="216">
        <f t="shared" si="5"/>
        <v>0</v>
      </c>
      <c r="K88" s="19"/>
      <c r="L88" s="19">
        <f t="shared" si="6"/>
        <v>0</v>
      </c>
      <c r="M88" s="19">
        <f t="shared" si="7"/>
        <v>0</v>
      </c>
      <c r="N88" s="20"/>
      <c r="O88" s="20"/>
      <c r="P88" s="21"/>
    </row>
    <row r="89" spans="1:16" ht="21.4" customHeight="1" x14ac:dyDescent="0.2">
      <c r="A89" s="153" t="s">
        <v>124</v>
      </c>
      <c r="B89" s="16">
        <v>1</v>
      </c>
      <c r="C89" s="1" t="s">
        <v>944</v>
      </c>
      <c r="D89" s="262" t="s">
        <v>171</v>
      </c>
      <c r="E89" s="1" t="s">
        <v>11</v>
      </c>
      <c r="F89" s="109">
        <v>173</v>
      </c>
      <c r="G89" s="203"/>
      <c r="H89" s="203">
        <f t="shared" si="4"/>
        <v>0</v>
      </c>
      <c r="I89" s="18"/>
      <c r="J89" s="216">
        <f t="shared" si="5"/>
        <v>0</v>
      </c>
      <c r="K89" s="19"/>
      <c r="L89" s="19">
        <f t="shared" si="6"/>
        <v>0</v>
      </c>
      <c r="M89" s="19">
        <f t="shared" si="7"/>
        <v>0</v>
      </c>
      <c r="N89" s="20"/>
      <c r="O89" s="20"/>
      <c r="P89" s="21"/>
    </row>
    <row r="90" spans="1:16" ht="21.4" customHeight="1" x14ac:dyDescent="0.2">
      <c r="A90" s="153" t="s">
        <v>874</v>
      </c>
      <c r="B90" s="16">
        <v>1</v>
      </c>
      <c r="C90" s="1" t="s">
        <v>170</v>
      </c>
      <c r="D90" s="262" t="s">
        <v>169</v>
      </c>
      <c r="E90" s="1" t="s">
        <v>11</v>
      </c>
      <c r="F90" s="109">
        <v>394</v>
      </c>
      <c r="G90" s="203"/>
      <c r="H90" s="203">
        <f t="shared" si="4"/>
        <v>0</v>
      </c>
      <c r="I90" s="18"/>
      <c r="J90" s="216">
        <f t="shared" si="5"/>
        <v>0</v>
      </c>
      <c r="K90" s="19"/>
      <c r="L90" s="19">
        <f t="shared" si="6"/>
        <v>0</v>
      </c>
      <c r="M90" s="19">
        <f t="shared" si="7"/>
        <v>0</v>
      </c>
      <c r="N90" s="20"/>
      <c r="O90" s="20"/>
      <c r="P90" s="21"/>
    </row>
    <row r="91" spans="1:16" ht="21.4" customHeight="1" x14ac:dyDescent="0.2">
      <c r="A91" s="153" t="s">
        <v>978</v>
      </c>
      <c r="B91" s="16">
        <v>1</v>
      </c>
      <c r="C91" s="1" t="s">
        <v>172</v>
      </c>
      <c r="D91" s="262" t="s">
        <v>173</v>
      </c>
      <c r="E91" s="1" t="s">
        <v>11</v>
      </c>
      <c r="F91" s="109">
        <v>38</v>
      </c>
      <c r="G91" s="203"/>
      <c r="H91" s="203">
        <f t="shared" si="4"/>
        <v>0</v>
      </c>
      <c r="I91" s="18"/>
      <c r="J91" s="216">
        <f t="shared" si="5"/>
        <v>0</v>
      </c>
      <c r="K91" s="19"/>
      <c r="L91" s="19">
        <f t="shared" si="6"/>
        <v>0</v>
      </c>
      <c r="M91" s="19">
        <f t="shared" si="7"/>
        <v>0</v>
      </c>
      <c r="N91" s="20"/>
      <c r="O91" s="20"/>
      <c r="P91" s="21"/>
    </row>
    <row r="92" spans="1:16" ht="21.4" customHeight="1" x14ac:dyDescent="0.2">
      <c r="A92" s="153" t="s">
        <v>979</v>
      </c>
      <c r="B92" s="16">
        <v>1</v>
      </c>
      <c r="C92" s="1" t="s">
        <v>175</v>
      </c>
      <c r="D92" s="251" t="s">
        <v>176</v>
      </c>
      <c r="E92" s="1" t="s">
        <v>11</v>
      </c>
      <c r="F92" s="109">
        <v>132</v>
      </c>
      <c r="G92" s="203"/>
      <c r="H92" s="203">
        <f t="shared" si="4"/>
        <v>0</v>
      </c>
      <c r="I92" s="18"/>
      <c r="J92" s="216">
        <f t="shared" si="5"/>
        <v>0</v>
      </c>
      <c r="K92" s="19"/>
      <c r="L92" s="19">
        <f t="shared" si="6"/>
        <v>0</v>
      </c>
      <c r="M92" s="19">
        <f t="shared" si="7"/>
        <v>0</v>
      </c>
      <c r="N92" s="20"/>
      <c r="O92" s="20"/>
      <c r="P92" s="21"/>
    </row>
    <row r="93" spans="1:16" ht="21.4" customHeight="1" x14ac:dyDescent="0.2">
      <c r="A93" s="153" t="s">
        <v>980</v>
      </c>
      <c r="B93" s="16">
        <v>1</v>
      </c>
      <c r="C93" s="1" t="s">
        <v>179</v>
      </c>
      <c r="D93" s="251" t="s">
        <v>1032</v>
      </c>
      <c r="E93" s="1" t="s">
        <v>11</v>
      </c>
      <c r="F93" s="109">
        <v>62</v>
      </c>
      <c r="G93" s="203"/>
      <c r="H93" s="203">
        <f t="shared" si="4"/>
        <v>0</v>
      </c>
      <c r="I93" s="18"/>
      <c r="J93" s="216">
        <f t="shared" si="5"/>
        <v>0</v>
      </c>
      <c r="K93" s="19"/>
      <c r="L93" s="19">
        <f t="shared" si="6"/>
        <v>0</v>
      </c>
      <c r="M93" s="19">
        <f t="shared" si="7"/>
        <v>0</v>
      </c>
      <c r="N93" s="20"/>
      <c r="O93" s="20"/>
      <c r="P93" s="21"/>
    </row>
    <row r="94" spans="1:16" ht="21.4" customHeight="1" x14ac:dyDescent="0.2">
      <c r="A94" s="153" t="s">
        <v>981</v>
      </c>
      <c r="B94" s="39" t="s">
        <v>181</v>
      </c>
      <c r="C94" s="37"/>
      <c r="D94" s="263" t="s">
        <v>182</v>
      </c>
      <c r="E94" s="168"/>
      <c r="F94" s="195"/>
      <c r="G94" s="195"/>
      <c r="H94" s="204">
        <f>SUM(H8:H93)</f>
        <v>0</v>
      </c>
      <c r="I94" s="196"/>
      <c r="J94" s="197"/>
      <c r="K94" s="198"/>
      <c r="L94" s="198"/>
      <c r="M94" s="198"/>
      <c r="N94" s="199"/>
      <c r="O94" s="199"/>
      <c r="P94" s="200"/>
    </row>
    <row r="95" spans="1:16" ht="21.4" customHeight="1" x14ac:dyDescent="0.2">
      <c r="A95" s="153" t="s">
        <v>982</v>
      </c>
      <c r="B95" s="39" t="s">
        <v>760</v>
      </c>
      <c r="C95" s="37"/>
      <c r="D95" s="263" t="s">
        <v>183</v>
      </c>
      <c r="E95" s="168"/>
      <c r="F95" s="195"/>
      <c r="G95" s="195"/>
      <c r="H95" s="201"/>
      <c r="I95" s="196"/>
      <c r="J95" s="197"/>
      <c r="K95" s="198"/>
      <c r="L95" s="198"/>
      <c r="M95" s="202">
        <f>SUM(M8:M93)</f>
        <v>0</v>
      </c>
      <c r="N95" s="199"/>
      <c r="O95" s="199"/>
      <c r="P95" s="200"/>
    </row>
    <row r="96" spans="1:16" ht="25.5" x14ac:dyDescent="0.3">
      <c r="A96" s="153" t="s">
        <v>787</v>
      </c>
      <c r="B96" s="74"/>
      <c r="C96" s="75"/>
      <c r="D96" s="264" t="s">
        <v>846</v>
      </c>
      <c r="E96" s="15"/>
      <c r="F96" s="112"/>
      <c r="G96" s="112"/>
      <c r="H96" s="109"/>
      <c r="I96" s="18"/>
      <c r="J96" s="126"/>
      <c r="K96" s="35"/>
      <c r="L96" s="35"/>
      <c r="M96" s="19"/>
      <c r="N96" s="31"/>
      <c r="O96" s="36"/>
      <c r="P96" s="29"/>
    </row>
    <row r="97" spans="1:16" ht="21.4" customHeight="1" x14ac:dyDescent="0.2">
      <c r="A97" s="153" t="s">
        <v>131</v>
      </c>
      <c r="B97" s="9">
        <v>2</v>
      </c>
      <c r="C97" s="1" t="s">
        <v>610</v>
      </c>
      <c r="D97" s="256" t="s">
        <v>726</v>
      </c>
      <c r="E97" s="1" t="s">
        <v>11</v>
      </c>
      <c r="F97" s="113">
        <v>33</v>
      </c>
      <c r="G97" s="207"/>
      <c r="H97" s="203">
        <f t="shared" ref="H97:H136" si="8">+F97*G97</f>
        <v>0</v>
      </c>
      <c r="I97" s="18"/>
      <c r="J97" s="216">
        <f t="shared" si="5"/>
        <v>0</v>
      </c>
      <c r="K97" s="6"/>
      <c r="L97" s="19">
        <f t="shared" ref="L97:L101" si="9">H97*K97/100</f>
        <v>0</v>
      </c>
      <c r="M97" s="19">
        <f t="shared" ref="M97:M101" si="10">H97+L97</f>
        <v>0</v>
      </c>
      <c r="N97" s="6"/>
      <c r="O97" s="7"/>
      <c r="P97" s="29"/>
    </row>
    <row r="98" spans="1:16" ht="21.4" customHeight="1" x14ac:dyDescent="0.2">
      <c r="A98" s="41" t="s">
        <v>983</v>
      </c>
      <c r="B98" s="9">
        <v>2</v>
      </c>
      <c r="C98" s="1" t="s">
        <v>612</v>
      </c>
      <c r="D98" s="256" t="s">
        <v>727</v>
      </c>
      <c r="E98" s="1" t="s">
        <v>11</v>
      </c>
      <c r="F98" s="113">
        <v>624</v>
      </c>
      <c r="G98" s="207"/>
      <c r="H98" s="203">
        <f t="shared" si="8"/>
        <v>0</v>
      </c>
      <c r="I98" s="18"/>
      <c r="J98" s="216">
        <f t="shared" si="5"/>
        <v>0</v>
      </c>
      <c r="K98" s="6"/>
      <c r="L98" s="19">
        <f t="shared" si="9"/>
        <v>0</v>
      </c>
      <c r="M98" s="19">
        <f t="shared" si="10"/>
        <v>0</v>
      </c>
      <c r="N98" s="6"/>
      <c r="O98" s="7"/>
      <c r="P98" s="29"/>
    </row>
    <row r="99" spans="1:16" ht="21.4" customHeight="1" x14ac:dyDescent="0.2">
      <c r="A99" s="153" t="s">
        <v>984</v>
      </c>
      <c r="B99" s="9">
        <v>2</v>
      </c>
      <c r="C99" s="1" t="s">
        <v>615</v>
      </c>
      <c r="D99" s="256" t="s">
        <v>728</v>
      </c>
      <c r="E99" s="1" t="s">
        <v>11</v>
      </c>
      <c r="F99" s="113">
        <v>206.99999999999997</v>
      </c>
      <c r="G99" s="207"/>
      <c r="H99" s="203">
        <f t="shared" si="8"/>
        <v>0</v>
      </c>
      <c r="I99" s="18"/>
      <c r="J99" s="216">
        <f t="shared" si="5"/>
        <v>0</v>
      </c>
      <c r="K99" s="6"/>
      <c r="L99" s="19">
        <f t="shared" si="9"/>
        <v>0</v>
      </c>
      <c r="M99" s="19">
        <f t="shared" si="10"/>
        <v>0</v>
      </c>
      <c r="N99" s="6"/>
      <c r="O99" s="7"/>
      <c r="P99" s="11"/>
    </row>
    <row r="100" spans="1:16" ht="21.4" customHeight="1" x14ac:dyDescent="0.2">
      <c r="A100" s="153" t="s">
        <v>788</v>
      </c>
      <c r="B100" s="9">
        <v>2</v>
      </c>
      <c r="C100" s="1" t="s">
        <v>617</v>
      </c>
      <c r="D100" s="256" t="s">
        <v>618</v>
      </c>
      <c r="E100" s="1" t="s">
        <v>11</v>
      </c>
      <c r="F100" s="113">
        <v>117</v>
      </c>
      <c r="G100" s="207"/>
      <c r="H100" s="203">
        <f t="shared" si="8"/>
        <v>0</v>
      </c>
      <c r="I100" s="18"/>
      <c r="J100" s="216">
        <f t="shared" si="5"/>
        <v>0</v>
      </c>
      <c r="K100" s="6"/>
      <c r="L100" s="19">
        <f t="shared" si="9"/>
        <v>0</v>
      </c>
      <c r="M100" s="19">
        <f t="shared" si="10"/>
        <v>0</v>
      </c>
      <c r="N100" s="6"/>
      <c r="O100" s="7"/>
      <c r="P100" s="11"/>
    </row>
    <row r="101" spans="1:16" ht="21.4" customHeight="1" x14ac:dyDescent="0.2">
      <c r="A101" s="153" t="s">
        <v>132</v>
      </c>
      <c r="B101" s="9">
        <v>2</v>
      </c>
      <c r="C101" s="1" t="s">
        <v>621</v>
      </c>
      <c r="D101" s="256" t="s">
        <v>622</v>
      </c>
      <c r="E101" s="1" t="s">
        <v>11</v>
      </c>
      <c r="F101" s="113">
        <v>403</v>
      </c>
      <c r="G101" s="207"/>
      <c r="H101" s="203">
        <f t="shared" si="8"/>
        <v>0</v>
      </c>
      <c r="I101" s="18"/>
      <c r="J101" s="216">
        <f t="shared" si="5"/>
        <v>0</v>
      </c>
      <c r="K101" s="6"/>
      <c r="L101" s="19">
        <f t="shared" si="9"/>
        <v>0</v>
      </c>
      <c r="M101" s="19">
        <f t="shared" si="10"/>
        <v>0</v>
      </c>
      <c r="N101" s="6"/>
      <c r="O101" s="7"/>
      <c r="P101" s="11"/>
    </row>
    <row r="102" spans="1:16" ht="21.4" customHeight="1" x14ac:dyDescent="0.2">
      <c r="A102" s="153" t="s">
        <v>133</v>
      </c>
      <c r="B102" s="61" t="s">
        <v>624</v>
      </c>
      <c r="C102" s="62"/>
      <c r="D102" s="265" t="s">
        <v>182</v>
      </c>
      <c r="E102" s="64"/>
      <c r="F102" s="114"/>
      <c r="G102" s="114"/>
      <c r="H102" s="206">
        <f>SUM(H97:H101)</f>
        <v>0</v>
      </c>
      <c r="I102" s="63"/>
      <c r="J102" s="63"/>
      <c r="K102" s="63"/>
      <c r="L102" s="63"/>
      <c r="M102" s="65"/>
      <c r="N102" s="68"/>
      <c r="O102" s="69"/>
      <c r="P102" s="70"/>
    </row>
    <row r="103" spans="1:16" ht="21.4" customHeight="1" x14ac:dyDescent="0.2">
      <c r="A103" s="153" t="s">
        <v>136</v>
      </c>
      <c r="B103" s="61" t="s">
        <v>626</v>
      </c>
      <c r="C103" s="62"/>
      <c r="D103" s="265" t="s">
        <v>183</v>
      </c>
      <c r="E103" s="64"/>
      <c r="F103" s="114"/>
      <c r="G103" s="114"/>
      <c r="H103" s="205"/>
      <c r="I103" s="63"/>
      <c r="J103" s="63"/>
      <c r="K103" s="63"/>
      <c r="L103" s="63"/>
      <c r="M103" s="241">
        <f>SUM(M97:M102)</f>
        <v>0</v>
      </c>
      <c r="N103" s="68"/>
      <c r="O103" s="69"/>
      <c r="P103" s="70"/>
    </row>
    <row r="104" spans="1:16" ht="21.4" customHeight="1" x14ac:dyDescent="0.3">
      <c r="A104" s="153" t="s">
        <v>137</v>
      </c>
      <c r="B104" s="74"/>
      <c r="C104" s="75"/>
      <c r="D104" s="264" t="s">
        <v>677</v>
      </c>
      <c r="E104" s="15"/>
      <c r="F104" s="115"/>
      <c r="G104" s="115"/>
      <c r="H104" s="109"/>
      <c r="I104" s="18"/>
      <c r="J104" s="126"/>
      <c r="K104" s="19"/>
      <c r="L104" s="19"/>
      <c r="M104" s="19"/>
      <c r="N104" s="20"/>
      <c r="O104" s="20"/>
      <c r="P104" s="21"/>
    </row>
    <row r="105" spans="1:16" ht="21.4" customHeight="1" x14ac:dyDescent="0.2">
      <c r="A105" s="153" t="s">
        <v>138</v>
      </c>
      <c r="B105" s="16">
        <v>3</v>
      </c>
      <c r="C105" s="1" t="s">
        <v>184</v>
      </c>
      <c r="D105" s="256" t="s">
        <v>185</v>
      </c>
      <c r="E105" s="1" t="s">
        <v>11</v>
      </c>
      <c r="F105" s="109">
        <v>2</v>
      </c>
      <c r="G105" s="203"/>
      <c r="H105" s="203">
        <f t="shared" si="8"/>
        <v>0</v>
      </c>
      <c r="I105" s="18"/>
      <c r="J105" s="216">
        <f t="shared" si="5"/>
        <v>0</v>
      </c>
      <c r="K105" s="19"/>
      <c r="L105" s="19">
        <f t="shared" ref="L105:L168" si="11">H105*K105/100</f>
        <v>0</v>
      </c>
      <c r="M105" s="19">
        <f t="shared" ref="M105:M168" si="12">H105+L105</f>
        <v>0</v>
      </c>
      <c r="N105" s="20"/>
      <c r="O105" s="20"/>
      <c r="P105" s="21"/>
    </row>
    <row r="106" spans="1:16" ht="21.4" customHeight="1" x14ac:dyDescent="0.2">
      <c r="A106" s="153" t="s">
        <v>985</v>
      </c>
      <c r="B106" s="16">
        <v>3</v>
      </c>
      <c r="C106" s="1" t="s">
        <v>187</v>
      </c>
      <c r="D106" s="256" t="s">
        <v>188</v>
      </c>
      <c r="E106" s="1" t="s">
        <v>11</v>
      </c>
      <c r="F106" s="109">
        <v>12</v>
      </c>
      <c r="G106" s="203"/>
      <c r="H106" s="203">
        <f t="shared" si="8"/>
        <v>0</v>
      </c>
      <c r="I106" s="18"/>
      <c r="J106" s="216">
        <f t="shared" si="5"/>
        <v>0</v>
      </c>
      <c r="K106" s="19"/>
      <c r="L106" s="19">
        <f t="shared" si="11"/>
        <v>0</v>
      </c>
      <c r="M106" s="19">
        <f t="shared" si="12"/>
        <v>0</v>
      </c>
      <c r="N106" s="20"/>
      <c r="O106" s="20"/>
      <c r="P106" s="21"/>
    </row>
    <row r="107" spans="1:16" ht="21.4" customHeight="1" x14ac:dyDescent="0.2">
      <c r="A107" s="153" t="s">
        <v>986</v>
      </c>
      <c r="B107" s="16">
        <v>3</v>
      </c>
      <c r="C107" s="1" t="s">
        <v>189</v>
      </c>
      <c r="D107" s="256" t="s">
        <v>190</v>
      </c>
      <c r="E107" s="1" t="s">
        <v>11</v>
      </c>
      <c r="F107" s="109">
        <v>1518</v>
      </c>
      <c r="G107" s="203"/>
      <c r="H107" s="203">
        <f t="shared" si="8"/>
        <v>0</v>
      </c>
      <c r="I107" s="18"/>
      <c r="J107" s="216">
        <f t="shared" si="5"/>
        <v>0</v>
      </c>
      <c r="K107" s="19"/>
      <c r="L107" s="19">
        <f t="shared" si="11"/>
        <v>0</v>
      </c>
      <c r="M107" s="19">
        <f t="shared" si="12"/>
        <v>0</v>
      </c>
      <c r="N107" s="20"/>
      <c r="O107" s="20"/>
      <c r="P107" s="21"/>
    </row>
    <row r="108" spans="1:16" ht="21.4" customHeight="1" x14ac:dyDescent="0.2">
      <c r="A108" s="153" t="s">
        <v>987</v>
      </c>
      <c r="B108" s="16">
        <v>3</v>
      </c>
      <c r="C108" s="1" t="s">
        <v>192</v>
      </c>
      <c r="D108" s="256" t="s">
        <v>193</v>
      </c>
      <c r="E108" s="1" t="s">
        <v>11</v>
      </c>
      <c r="F108" s="109">
        <v>3536</v>
      </c>
      <c r="G108" s="203"/>
      <c r="H108" s="203">
        <f t="shared" si="8"/>
        <v>0</v>
      </c>
      <c r="I108" s="18"/>
      <c r="J108" s="216">
        <f t="shared" si="5"/>
        <v>0</v>
      </c>
      <c r="K108" s="19"/>
      <c r="L108" s="19">
        <f t="shared" si="11"/>
        <v>0</v>
      </c>
      <c r="M108" s="19">
        <f t="shared" si="12"/>
        <v>0</v>
      </c>
      <c r="N108" s="20"/>
      <c r="O108" s="20"/>
      <c r="P108" s="21"/>
    </row>
    <row r="109" spans="1:16" ht="21.4" customHeight="1" x14ac:dyDescent="0.2">
      <c r="A109" s="153" t="s">
        <v>789</v>
      </c>
      <c r="B109" s="16">
        <v>3</v>
      </c>
      <c r="C109" s="1" t="s">
        <v>195</v>
      </c>
      <c r="D109" s="256" t="s">
        <v>196</v>
      </c>
      <c r="E109" s="1" t="s">
        <v>11</v>
      </c>
      <c r="F109" s="109">
        <v>4554</v>
      </c>
      <c r="G109" s="203"/>
      <c r="H109" s="203">
        <f t="shared" si="8"/>
        <v>0</v>
      </c>
      <c r="I109" s="18"/>
      <c r="J109" s="216">
        <f t="shared" si="5"/>
        <v>0</v>
      </c>
      <c r="K109" s="19"/>
      <c r="L109" s="19">
        <f t="shared" si="11"/>
        <v>0</v>
      </c>
      <c r="M109" s="19">
        <f t="shared" si="12"/>
        <v>0</v>
      </c>
      <c r="N109" s="20"/>
      <c r="O109" s="20"/>
      <c r="P109" s="21"/>
    </row>
    <row r="110" spans="1:16" ht="36.75" customHeight="1" x14ac:dyDescent="0.2">
      <c r="A110" s="153" t="s">
        <v>790</v>
      </c>
      <c r="B110" s="16">
        <v>3</v>
      </c>
      <c r="C110" s="1" t="s">
        <v>199</v>
      </c>
      <c r="D110" s="258" t="s">
        <v>1200</v>
      </c>
      <c r="E110" s="1" t="s">
        <v>1205</v>
      </c>
      <c r="F110" s="109">
        <v>36</v>
      </c>
      <c r="G110" s="203"/>
      <c r="H110" s="203">
        <f t="shared" si="8"/>
        <v>0</v>
      </c>
      <c r="I110" s="18"/>
      <c r="J110" s="216">
        <f t="shared" si="5"/>
        <v>0</v>
      </c>
      <c r="K110" s="19"/>
      <c r="L110" s="19">
        <f t="shared" si="11"/>
        <v>0</v>
      </c>
      <c r="M110" s="19">
        <f t="shared" si="12"/>
        <v>0</v>
      </c>
      <c r="N110" s="20"/>
      <c r="O110" s="20"/>
      <c r="P110" s="21"/>
    </row>
    <row r="111" spans="1:16" ht="21.4" customHeight="1" x14ac:dyDescent="0.2">
      <c r="A111" s="41" t="s">
        <v>145</v>
      </c>
      <c r="B111" s="16">
        <v>3</v>
      </c>
      <c r="C111" s="1" t="s">
        <v>202</v>
      </c>
      <c r="D111" s="251" t="s">
        <v>758</v>
      </c>
      <c r="E111" s="1" t="s">
        <v>14</v>
      </c>
      <c r="F111" s="109">
        <v>1311</v>
      </c>
      <c r="G111" s="203"/>
      <c r="H111" s="203">
        <f t="shared" si="8"/>
        <v>0</v>
      </c>
      <c r="I111" s="18"/>
      <c r="J111" s="216">
        <f t="shared" si="5"/>
        <v>0</v>
      </c>
      <c r="K111" s="19"/>
      <c r="L111" s="19">
        <f t="shared" si="11"/>
        <v>0</v>
      </c>
      <c r="M111" s="19">
        <f t="shared" si="12"/>
        <v>0</v>
      </c>
      <c r="N111" s="20"/>
      <c r="O111" s="20"/>
      <c r="P111" s="21"/>
    </row>
    <row r="112" spans="1:16" ht="21.4" customHeight="1" x14ac:dyDescent="0.2">
      <c r="A112" s="153" t="s">
        <v>147</v>
      </c>
      <c r="B112" s="16">
        <v>3</v>
      </c>
      <c r="C112" s="1" t="s">
        <v>204</v>
      </c>
      <c r="D112" s="251" t="s">
        <v>756</v>
      </c>
      <c r="E112" s="1" t="s">
        <v>14</v>
      </c>
      <c r="F112" s="109">
        <v>1449</v>
      </c>
      <c r="G112" s="203"/>
      <c r="H112" s="203">
        <f t="shared" si="8"/>
        <v>0</v>
      </c>
      <c r="I112" s="18"/>
      <c r="J112" s="216">
        <f t="shared" si="5"/>
        <v>0</v>
      </c>
      <c r="K112" s="19"/>
      <c r="L112" s="19">
        <f t="shared" si="11"/>
        <v>0</v>
      </c>
      <c r="M112" s="19">
        <f t="shared" si="12"/>
        <v>0</v>
      </c>
      <c r="N112" s="20"/>
      <c r="O112" s="20"/>
      <c r="P112" s="21"/>
    </row>
    <row r="113" spans="1:16" ht="21.4" customHeight="1" x14ac:dyDescent="0.2">
      <c r="A113" s="153" t="s">
        <v>150</v>
      </c>
      <c r="B113" s="16">
        <v>3</v>
      </c>
      <c r="C113" s="1" t="s">
        <v>206</v>
      </c>
      <c r="D113" s="251" t="s">
        <v>757</v>
      </c>
      <c r="E113" s="1" t="s">
        <v>14</v>
      </c>
      <c r="F113" s="109">
        <v>413.99999999999994</v>
      </c>
      <c r="G113" s="203"/>
      <c r="H113" s="203">
        <f t="shared" si="8"/>
        <v>0</v>
      </c>
      <c r="I113" s="18"/>
      <c r="J113" s="216">
        <f t="shared" si="5"/>
        <v>0</v>
      </c>
      <c r="K113" s="19"/>
      <c r="L113" s="19">
        <f t="shared" si="11"/>
        <v>0</v>
      </c>
      <c r="M113" s="19">
        <f t="shared" si="12"/>
        <v>0</v>
      </c>
      <c r="N113" s="20"/>
      <c r="O113" s="20"/>
      <c r="P113" s="21"/>
    </row>
    <row r="114" spans="1:16" ht="35.25" customHeight="1" x14ac:dyDescent="0.2">
      <c r="A114" s="245" t="s">
        <v>988</v>
      </c>
      <c r="B114" s="9">
        <v>3</v>
      </c>
      <c r="C114" s="1" t="s">
        <v>917</v>
      </c>
      <c r="D114" s="266" t="s">
        <v>1245</v>
      </c>
      <c r="E114" s="1" t="s">
        <v>633</v>
      </c>
      <c r="F114" s="109">
        <v>5</v>
      </c>
      <c r="G114" s="203"/>
      <c r="H114" s="203">
        <f t="shared" si="8"/>
        <v>0</v>
      </c>
      <c r="I114" s="18"/>
      <c r="J114" s="216">
        <f t="shared" si="5"/>
        <v>0</v>
      </c>
      <c r="K114" s="19"/>
      <c r="L114" s="19">
        <f t="shared" si="11"/>
        <v>0</v>
      </c>
      <c r="M114" s="19">
        <f t="shared" si="12"/>
        <v>0</v>
      </c>
      <c r="N114" s="20"/>
      <c r="O114" s="20"/>
      <c r="P114" s="21"/>
    </row>
    <row r="115" spans="1:16" ht="21.4" customHeight="1" x14ac:dyDescent="0.2">
      <c r="A115" s="153" t="s">
        <v>153</v>
      </c>
      <c r="B115" s="9">
        <v>3</v>
      </c>
      <c r="C115" s="1" t="s">
        <v>935</v>
      </c>
      <c r="D115" s="256" t="s">
        <v>936</v>
      </c>
      <c r="E115" s="1" t="s">
        <v>14</v>
      </c>
      <c r="F115" s="109">
        <v>3</v>
      </c>
      <c r="G115" s="203"/>
      <c r="H115" s="203">
        <f t="shared" si="8"/>
        <v>0</v>
      </c>
      <c r="I115" s="18"/>
      <c r="J115" s="216">
        <f t="shared" si="5"/>
        <v>0</v>
      </c>
      <c r="K115" s="19"/>
      <c r="L115" s="19">
        <f t="shared" si="11"/>
        <v>0</v>
      </c>
      <c r="M115" s="19">
        <f t="shared" si="12"/>
        <v>0</v>
      </c>
      <c r="N115" s="20"/>
      <c r="O115" s="20"/>
      <c r="P115" s="21"/>
    </row>
    <row r="116" spans="1:16" ht="21.4" customHeight="1" x14ac:dyDescent="0.2">
      <c r="A116" s="153" t="s">
        <v>156</v>
      </c>
      <c r="B116" s="16">
        <v>3</v>
      </c>
      <c r="C116" s="1" t="s">
        <v>273</v>
      </c>
      <c r="D116" s="251" t="s">
        <v>945</v>
      </c>
      <c r="E116" s="1" t="s">
        <v>14</v>
      </c>
      <c r="F116" s="109">
        <v>75</v>
      </c>
      <c r="G116" s="203"/>
      <c r="H116" s="203">
        <f t="shared" si="8"/>
        <v>0</v>
      </c>
      <c r="I116" s="18"/>
      <c r="J116" s="216">
        <f t="shared" si="5"/>
        <v>0</v>
      </c>
      <c r="K116" s="19"/>
      <c r="L116" s="19">
        <f t="shared" si="11"/>
        <v>0</v>
      </c>
      <c r="M116" s="19">
        <f t="shared" si="12"/>
        <v>0</v>
      </c>
      <c r="N116" s="20"/>
      <c r="O116" s="20"/>
      <c r="P116" s="21"/>
    </row>
    <row r="117" spans="1:16" ht="62.25" customHeight="1" x14ac:dyDescent="0.2">
      <c r="A117" s="153" t="s">
        <v>159</v>
      </c>
      <c r="B117" s="16">
        <v>3</v>
      </c>
      <c r="C117" s="1" t="s">
        <v>275</v>
      </c>
      <c r="D117" s="258" t="s">
        <v>1201</v>
      </c>
      <c r="E117" s="1" t="s">
        <v>1205</v>
      </c>
      <c r="F117" s="109">
        <v>1464</v>
      </c>
      <c r="G117" s="203"/>
      <c r="H117" s="203">
        <f t="shared" si="8"/>
        <v>0</v>
      </c>
      <c r="I117" s="18"/>
      <c r="J117" s="216">
        <f t="shared" si="5"/>
        <v>0</v>
      </c>
      <c r="K117" s="19"/>
      <c r="L117" s="19">
        <f t="shared" si="11"/>
        <v>0</v>
      </c>
      <c r="M117" s="19">
        <f t="shared" si="12"/>
        <v>0</v>
      </c>
      <c r="N117" s="20"/>
      <c r="O117" s="20"/>
      <c r="P117" s="21"/>
    </row>
    <row r="118" spans="1:16" ht="61.5" customHeight="1" x14ac:dyDescent="0.2">
      <c r="A118" s="153" t="s">
        <v>162</v>
      </c>
      <c r="B118" s="16">
        <v>3</v>
      </c>
      <c r="C118" s="1" t="s">
        <v>277</v>
      </c>
      <c r="D118" s="258" t="s">
        <v>1202</v>
      </c>
      <c r="E118" s="1" t="s">
        <v>11</v>
      </c>
      <c r="F118" s="109">
        <v>199</v>
      </c>
      <c r="G118" s="203"/>
      <c r="H118" s="203">
        <f t="shared" si="8"/>
        <v>0</v>
      </c>
      <c r="I118" s="18"/>
      <c r="J118" s="216">
        <f t="shared" si="5"/>
        <v>0</v>
      </c>
      <c r="K118" s="19"/>
      <c r="L118" s="19">
        <f t="shared" si="11"/>
        <v>0</v>
      </c>
      <c r="M118" s="19">
        <f t="shared" si="12"/>
        <v>0</v>
      </c>
      <c r="N118" s="20"/>
      <c r="O118" s="20"/>
      <c r="P118" s="21"/>
    </row>
    <row r="119" spans="1:16" ht="48" x14ac:dyDescent="0.2">
      <c r="A119" s="153" t="s">
        <v>791</v>
      </c>
      <c r="B119" s="16">
        <v>3</v>
      </c>
      <c r="C119" s="1" t="s">
        <v>210</v>
      </c>
      <c r="D119" s="258" t="s">
        <v>1203</v>
      </c>
      <c r="E119" s="1" t="s">
        <v>1205</v>
      </c>
      <c r="F119" s="109">
        <v>100</v>
      </c>
      <c r="G119" s="203"/>
      <c r="H119" s="203">
        <f t="shared" si="8"/>
        <v>0</v>
      </c>
      <c r="I119" s="18"/>
      <c r="J119" s="216">
        <f t="shared" si="5"/>
        <v>0</v>
      </c>
      <c r="K119" s="19"/>
      <c r="L119" s="19">
        <f t="shared" si="11"/>
        <v>0</v>
      </c>
      <c r="M119" s="19">
        <f t="shared" si="12"/>
        <v>0</v>
      </c>
      <c r="N119" s="20"/>
      <c r="O119" s="20"/>
      <c r="P119" s="21"/>
    </row>
    <row r="120" spans="1:16" ht="48" x14ac:dyDescent="0.2">
      <c r="A120" s="153" t="s">
        <v>792</v>
      </c>
      <c r="B120" s="16">
        <v>3</v>
      </c>
      <c r="C120" s="1" t="s">
        <v>212</v>
      </c>
      <c r="D120" s="258" t="s">
        <v>1204</v>
      </c>
      <c r="E120" s="1" t="s">
        <v>1205</v>
      </c>
      <c r="F120" s="109">
        <v>400</v>
      </c>
      <c r="G120" s="203"/>
      <c r="H120" s="203">
        <f t="shared" si="8"/>
        <v>0</v>
      </c>
      <c r="I120" s="18"/>
      <c r="J120" s="216">
        <f t="shared" si="5"/>
        <v>0</v>
      </c>
      <c r="K120" s="19"/>
      <c r="L120" s="19">
        <f t="shared" si="11"/>
        <v>0</v>
      </c>
      <c r="M120" s="19">
        <f t="shared" si="12"/>
        <v>0</v>
      </c>
      <c r="N120" s="20"/>
      <c r="O120" s="20"/>
      <c r="P120" s="21"/>
    </row>
    <row r="121" spans="1:16" ht="21.4" customHeight="1" x14ac:dyDescent="0.2">
      <c r="A121" s="153" t="s">
        <v>989</v>
      </c>
      <c r="B121" s="16">
        <v>3</v>
      </c>
      <c r="C121" s="1" t="s">
        <v>213</v>
      </c>
      <c r="D121" s="251" t="s">
        <v>214</v>
      </c>
      <c r="E121" s="1" t="s">
        <v>14</v>
      </c>
      <c r="F121" s="109">
        <v>46</v>
      </c>
      <c r="G121" s="203"/>
      <c r="H121" s="203">
        <f t="shared" si="8"/>
        <v>0</v>
      </c>
      <c r="I121" s="18"/>
      <c r="J121" s="216">
        <f t="shared" si="5"/>
        <v>0</v>
      </c>
      <c r="K121" s="19"/>
      <c r="L121" s="19">
        <f t="shared" si="11"/>
        <v>0</v>
      </c>
      <c r="M121" s="19">
        <f t="shared" si="12"/>
        <v>0</v>
      </c>
      <c r="N121" s="20"/>
      <c r="O121" s="20"/>
      <c r="P121" s="21"/>
    </row>
    <row r="122" spans="1:16" ht="21.4" customHeight="1" x14ac:dyDescent="0.2">
      <c r="A122" s="153" t="s">
        <v>1130</v>
      </c>
      <c r="B122" s="16">
        <v>3</v>
      </c>
      <c r="C122" s="1" t="s">
        <v>1157</v>
      </c>
      <c r="D122" s="251" t="s">
        <v>823</v>
      </c>
      <c r="E122" s="1" t="s">
        <v>14</v>
      </c>
      <c r="F122" s="109">
        <v>8</v>
      </c>
      <c r="G122" s="203"/>
      <c r="H122" s="203">
        <f t="shared" si="8"/>
        <v>0</v>
      </c>
      <c r="I122" s="18"/>
      <c r="J122" s="216">
        <f t="shared" si="5"/>
        <v>0</v>
      </c>
      <c r="K122" s="19"/>
      <c r="L122" s="19">
        <f t="shared" si="11"/>
        <v>0</v>
      </c>
      <c r="M122" s="19">
        <f t="shared" si="12"/>
        <v>0</v>
      </c>
      <c r="N122" s="20"/>
      <c r="O122" s="20"/>
      <c r="P122" s="21"/>
    </row>
    <row r="123" spans="1:16" ht="21.4" customHeight="1" x14ac:dyDescent="0.2">
      <c r="A123" s="153" t="s">
        <v>168</v>
      </c>
      <c r="B123" s="16">
        <v>3</v>
      </c>
      <c r="C123" s="1" t="s">
        <v>228</v>
      </c>
      <c r="D123" s="251" t="s">
        <v>229</v>
      </c>
      <c r="E123" s="1" t="s">
        <v>14</v>
      </c>
      <c r="F123" s="109">
        <v>8</v>
      </c>
      <c r="G123" s="203"/>
      <c r="H123" s="203">
        <f t="shared" si="8"/>
        <v>0</v>
      </c>
      <c r="I123" s="18"/>
      <c r="J123" s="216">
        <f t="shared" si="5"/>
        <v>0</v>
      </c>
      <c r="K123" s="19"/>
      <c r="L123" s="19">
        <f t="shared" si="11"/>
        <v>0</v>
      </c>
      <c r="M123" s="19">
        <f t="shared" si="12"/>
        <v>0</v>
      </c>
      <c r="N123" s="20"/>
      <c r="O123" s="20"/>
      <c r="P123" s="21"/>
    </row>
    <row r="124" spans="1:16" ht="21.4" customHeight="1" x14ac:dyDescent="0.2">
      <c r="A124" s="41" t="s">
        <v>1131</v>
      </c>
      <c r="B124" s="16">
        <v>3</v>
      </c>
      <c r="C124" s="1" t="s">
        <v>231</v>
      </c>
      <c r="D124" s="251" t="s">
        <v>232</v>
      </c>
      <c r="E124" s="1" t="s">
        <v>11</v>
      </c>
      <c r="F124" s="109">
        <v>265</v>
      </c>
      <c r="G124" s="203"/>
      <c r="H124" s="203">
        <f t="shared" si="8"/>
        <v>0</v>
      </c>
      <c r="I124" s="18"/>
      <c r="J124" s="216">
        <f t="shared" si="5"/>
        <v>0</v>
      </c>
      <c r="K124" s="19"/>
      <c r="L124" s="19">
        <f t="shared" si="11"/>
        <v>0</v>
      </c>
      <c r="M124" s="19">
        <f t="shared" si="12"/>
        <v>0</v>
      </c>
      <c r="N124" s="20"/>
      <c r="O124" s="20"/>
      <c r="P124" s="21"/>
    </row>
    <row r="125" spans="1:16" ht="21.4" customHeight="1" x14ac:dyDescent="0.2">
      <c r="A125" s="153" t="s">
        <v>875</v>
      </c>
      <c r="B125" s="16">
        <v>3</v>
      </c>
      <c r="C125" s="1" t="s">
        <v>234</v>
      </c>
      <c r="D125" s="256" t="s">
        <v>235</v>
      </c>
      <c r="E125" s="1" t="s">
        <v>11</v>
      </c>
      <c r="F125" s="109">
        <v>2729</v>
      </c>
      <c r="G125" s="203"/>
      <c r="H125" s="203">
        <f t="shared" si="8"/>
        <v>0</v>
      </c>
      <c r="I125" s="18"/>
      <c r="J125" s="216">
        <f t="shared" si="5"/>
        <v>0</v>
      </c>
      <c r="K125" s="19"/>
      <c r="L125" s="19">
        <f t="shared" si="11"/>
        <v>0</v>
      </c>
      <c r="M125" s="19">
        <f t="shared" si="12"/>
        <v>0</v>
      </c>
      <c r="N125" s="20"/>
      <c r="O125" s="20"/>
      <c r="P125" s="21"/>
    </row>
    <row r="126" spans="1:16" ht="21.4" customHeight="1" x14ac:dyDescent="0.2">
      <c r="A126" s="153" t="s">
        <v>174</v>
      </c>
      <c r="B126" s="16">
        <v>3</v>
      </c>
      <c r="C126" s="1" t="s">
        <v>237</v>
      </c>
      <c r="D126" s="256" t="s">
        <v>238</v>
      </c>
      <c r="E126" s="1" t="s">
        <v>11</v>
      </c>
      <c r="F126" s="109">
        <v>3663</v>
      </c>
      <c r="G126" s="203"/>
      <c r="H126" s="203">
        <f t="shared" si="8"/>
        <v>0</v>
      </c>
      <c r="I126" s="18"/>
      <c r="J126" s="216">
        <f t="shared" si="5"/>
        <v>0</v>
      </c>
      <c r="K126" s="19"/>
      <c r="L126" s="19">
        <f t="shared" si="11"/>
        <v>0</v>
      </c>
      <c r="M126" s="19">
        <f t="shared" si="12"/>
        <v>0</v>
      </c>
      <c r="N126" s="20"/>
      <c r="O126" s="20"/>
      <c r="P126" s="21"/>
    </row>
    <row r="127" spans="1:16" ht="21.4" customHeight="1" x14ac:dyDescent="0.2">
      <c r="A127" s="153" t="s">
        <v>1132</v>
      </c>
      <c r="B127" s="16">
        <v>3</v>
      </c>
      <c r="C127" s="1" t="s">
        <v>240</v>
      </c>
      <c r="D127" s="256" t="s">
        <v>241</v>
      </c>
      <c r="E127" s="1" t="s">
        <v>11</v>
      </c>
      <c r="F127" s="109">
        <v>1609.9999999999998</v>
      </c>
      <c r="G127" s="203"/>
      <c r="H127" s="203">
        <f t="shared" si="8"/>
        <v>0</v>
      </c>
      <c r="I127" s="18"/>
      <c r="J127" s="216">
        <f t="shared" si="5"/>
        <v>0</v>
      </c>
      <c r="K127" s="19"/>
      <c r="L127" s="19">
        <f t="shared" si="11"/>
        <v>0</v>
      </c>
      <c r="M127" s="19">
        <f t="shared" si="12"/>
        <v>0</v>
      </c>
      <c r="N127" s="20"/>
      <c r="O127" s="20"/>
      <c r="P127" s="21"/>
    </row>
    <row r="128" spans="1:16" ht="21.4" customHeight="1" x14ac:dyDescent="0.2">
      <c r="A128" s="153" t="s">
        <v>177</v>
      </c>
      <c r="B128" s="16">
        <v>3</v>
      </c>
      <c r="C128" s="1" t="s">
        <v>243</v>
      </c>
      <c r="D128" s="256" t="s">
        <v>244</v>
      </c>
      <c r="E128" s="1" t="s">
        <v>11</v>
      </c>
      <c r="F128" s="109">
        <v>1678.9999999999998</v>
      </c>
      <c r="G128" s="203"/>
      <c r="H128" s="203">
        <f t="shared" si="8"/>
        <v>0</v>
      </c>
      <c r="I128" s="18"/>
      <c r="J128" s="216">
        <f t="shared" si="5"/>
        <v>0</v>
      </c>
      <c r="K128" s="19"/>
      <c r="L128" s="19">
        <f t="shared" si="11"/>
        <v>0</v>
      </c>
      <c r="M128" s="19">
        <f t="shared" si="12"/>
        <v>0</v>
      </c>
      <c r="N128" s="20"/>
      <c r="O128" s="20"/>
      <c r="P128" s="21"/>
    </row>
    <row r="129" spans="1:16" ht="21.4" customHeight="1" x14ac:dyDescent="0.2">
      <c r="A129" s="153" t="s">
        <v>1133</v>
      </c>
      <c r="B129" s="16">
        <v>3</v>
      </c>
      <c r="C129" s="1" t="s">
        <v>246</v>
      </c>
      <c r="D129" s="256" t="s">
        <v>247</v>
      </c>
      <c r="E129" s="1" t="s">
        <v>11</v>
      </c>
      <c r="F129" s="109">
        <v>505.99999999999994</v>
      </c>
      <c r="G129" s="203"/>
      <c r="H129" s="203">
        <f t="shared" si="8"/>
        <v>0</v>
      </c>
      <c r="I129" s="18"/>
      <c r="J129" s="216">
        <f t="shared" si="5"/>
        <v>0</v>
      </c>
      <c r="K129" s="19"/>
      <c r="L129" s="19">
        <f t="shared" si="11"/>
        <v>0</v>
      </c>
      <c r="M129" s="19">
        <f t="shared" si="12"/>
        <v>0</v>
      </c>
      <c r="N129" s="20"/>
      <c r="O129" s="20"/>
      <c r="P129" s="21"/>
    </row>
    <row r="130" spans="1:16" ht="21.4" customHeight="1" x14ac:dyDescent="0.2">
      <c r="A130" s="153" t="s">
        <v>178</v>
      </c>
      <c r="B130" s="16">
        <v>3</v>
      </c>
      <c r="C130" s="1" t="s">
        <v>249</v>
      </c>
      <c r="D130" s="256" t="s">
        <v>250</v>
      </c>
      <c r="E130" s="1" t="s">
        <v>11</v>
      </c>
      <c r="F130" s="109">
        <v>794</v>
      </c>
      <c r="G130" s="203"/>
      <c r="H130" s="203">
        <f t="shared" si="8"/>
        <v>0</v>
      </c>
      <c r="I130" s="18"/>
      <c r="J130" s="216">
        <f t="shared" si="5"/>
        <v>0</v>
      </c>
      <c r="K130" s="19"/>
      <c r="L130" s="19">
        <f t="shared" si="11"/>
        <v>0</v>
      </c>
      <c r="M130" s="19">
        <f t="shared" si="12"/>
        <v>0</v>
      </c>
      <c r="N130" s="20"/>
      <c r="O130" s="20"/>
      <c r="P130" s="21"/>
    </row>
    <row r="131" spans="1:16" ht="21.4" customHeight="1" x14ac:dyDescent="0.2">
      <c r="A131" s="153" t="s">
        <v>180</v>
      </c>
      <c r="B131" s="16">
        <v>3</v>
      </c>
      <c r="C131" s="1" t="s">
        <v>252</v>
      </c>
      <c r="D131" s="256" t="s">
        <v>253</v>
      </c>
      <c r="E131" s="1" t="s">
        <v>11</v>
      </c>
      <c r="F131" s="109">
        <v>436.99999999999994</v>
      </c>
      <c r="G131" s="203"/>
      <c r="H131" s="203">
        <f t="shared" si="8"/>
        <v>0</v>
      </c>
      <c r="I131" s="18"/>
      <c r="J131" s="216">
        <f t="shared" si="5"/>
        <v>0</v>
      </c>
      <c r="K131" s="19"/>
      <c r="L131" s="19">
        <f t="shared" si="11"/>
        <v>0</v>
      </c>
      <c r="M131" s="19">
        <f t="shared" si="12"/>
        <v>0</v>
      </c>
      <c r="N131" s="20"/>
      <c r="O131" s="20"/>
      <c r="P131" s="21"/>
    </row>
    <row r="132" spans="1:16" ht="21.4" customHeight="1" x14ac:dyDescent="0.2">
      <c r="A132" s="153" t="s">
        <v>990</v>
      </c>
      <c r="B132" s="16">
        <v>3</v>
      </c>
      <c r="C132" s="1" t="s">
        <v>255</v>
      </c>
      <c r="D132" s="256" t="s">
        <v>256</v>
      </c>
      <c r="E132" s="1" t="s">
        <v>11</v>
      </c>
      <c r="F132" s="109">
        <v>1288</v>
      </c>
      <c r="G132" s="203"/>
      <c r="H132" s="203">
        <f t="shared" si="8"/>
        <v>0</v>
      </c>
      <c r="I132" s="18"/>
      <c r="J132" s="216">
        <f t="shared" si="5"/>
        <v>0</v>
      </c>
      <c r="K132" s="19"/>
      <c r="L132" s="19">
        <f t="shared" si="11"/>
        <v>0</v>
      </c>
      <c r="M132" s="19">
        <f t="shared" si="12"/>
        <v>0</v>
      </c>
      <c r="N132" s="20"/>
      <c r="O132" s="20"/>
      <c r="P132" s="21"/>
    </row>
    <row r="133" spans="1:16" ht="39.75" customHeight="1" x14ac:dyDescent="0.2">
      <c r="A133" s="153" t="s">
        <v>876</v>
      </c>
      <c r="B133" s="16">
        <v>3</v>
      </c>
      <c r="C133" s="1" t="s">
        <v>258</v>
      </c>
      <c r="D133" s="266" t="s">
        <v>259</v>
      </c>
      <c r="E133" s="1" t="s">
        <v>14</v>
      </c>
      <c r="F133" s="109">
        <v>176</v>
      </c>
      <c r="G133" s="203"/>
      <c r="H133" s="203">
        <f t="shared" si="8"/>
        <v>0</v>
      </c>
      <c r="I133" s="18"/>
      <c r="J133" s="216">
        <f t="shared" si="5"/>
        <v>0</v>
      </c>
      <c r="K133" s="19"/>
      <c r="L133" s="19">
        <f t="shared" si="11"/>
        <v>0</v>
      </c>
      <c r="M133" s="19">
        <f t="shared" si="12"/>
        <v>0</v>
      </c>
      <c r="N133" s="20"/>
      <c r="O133" s="20"/>
      <c r="P133" s="21"/>
    </row>
    <row r="134" spans="1:16" ht="21.4" customHeight="1" x14ac:dyDescent="0.2">
      <c r="A134" s="153" t="s">
        <v>611</v>
      </c>
      <c r="B134" s="16">
        <v>3</v>
      </c>
      <c r="C134" s="1" t="s">
        <v>261</v>
      </c>
      <c r="D134" s="251" t="s">
        <v>262</v>
      </c>
      <c r="E134" s="1" t="s">
        <v>11</v>
      </c>
      <c r="F134" s="109">
        <v>9</v>
      </c>
      <c r="G134" s="203"/>
      <c r="H134" s="203">
        <f t="shared" si="8"/>
        <v>0</v>
      </c>
      <c r="I134" s="18"/>
      <c r="J134" s="216">
        <f t="shared" si="5"/>
        <v>0</v>
      </c>
      <c r="K134" s="19"/>
      <c r="L134" s="19">
        <f t="shared" si="11"/>
        <v>0</v>
      </c>
      <c r="M134" s="19">
        <f t="shared" si="12"/>
        <v>0</v>
      </c>
      <c r="N134" s="20"/>
      <c r="O134" s="20"/>
      <c r="P134" s="21"/>
    </row>
    <row r="135" spans="1:16" ht="21.4" customHeight="1" x14ac:dyDescent="0.2">
      <c r="A135" s="153" t="s">
        <v>613</v>
      </c>
      <c r="B135" s="16">
        <v>3</v>
      </c>
      <c r="C135" s="1" t="s">
        <v>265</v>
      </c>
      <c r="D135" s="251" t="s">
        <v>266</v>
      </c>
      <c r="E135" s="1" t="s">
        <v>11</v>
      </c>
      <c r="F135" s="109">
        <v>10</v>
      </c>
      <c r="G135" s="203"/>
      <c r="H135" s="203">
        <f t="shared" si="8"/>
        <v>0</v>
      </c>
      <c r="I135" s="18"/>
      <c r="J135" s="216">
        <f t="shared" si="5"/>
        <v>0</v>
      </c>
      <c r="K135" s="19"/>
      <c r="L135" s="19">
        <f t="shared" si="11"/>
        <v>0</v>
      </c>
      <c r="M135" s="19">
        <f t="shared" si="12"/>
        <v>0</v>
      </c>
      <c r="N135" s="20"/>
      <c r="O135" s="20"/>
      <c r="P135" s="21"/>
    </row>
    <row r="136" spans="1:16" ht="21.4" customHeight="1" x14ac:dyDescent="0.2">
      <c r="A136" s="153" t="s">
        <v>614</v>
      </c>
      <c r="B136" s="16">
        <v>3</v>
      </c>
      <c r="C136" s="1" t="s">
        <v>267</v>
      </c>
      <c r="D136" s="251" t="s">
        <v>268</v>
      </c>
      <c r="E136" s="1" t="s">
        <v>11</v>
      </c>
      <c r="F136" s="109">
        <v>10</v>
      </c>
      <c r="G136" s="203"/>
      <c r="H136" s="203">
        <f t="shared" si="8"/>
        <v>0</v>
      </c>
      <c r="I136" s="18"/>
      <c r="J136" s="216">
        <f t="shared" si="5"/>
        <v>0</v>
      </c>
      <c r="K136" s="19"/>
      <c r="L136" s="19">
        <f t="shared" si="11"/>
        <v>0</v>
      </c>
      <c r="M136" s="19">
        <f t="shared" si="12"/>
        <v>0</v>
      </c>
      <c r="N136" s="20"/>
      <c r="O136" s="20"/>
      <c r="P136" s="21"/>
    </row>
    <row r="137" spans="1:16" ht="21.4" customHeight="1" x14ac:dyDescent="0.2">
      <c r="A137" s="41" t="s">
        <v>616</v>
      </c>
      <c r="B137" s="16">
        <v>3</v>
      </c>
      <c r="C137" s="1" t="s">
        <v>270</v>
      </c>
      <c r="D137" s="258" t="s">
        <v>1208</v>
      </c>
      <c r="E137" s="1" t="s">
        <v>1205</v>
      </c>
      <c r="F137" s="109">
        <v>2175</v>
      </c>
      <c r="G137" s="203"/>
      <c r="H137" s="203">
        <f t="shared" ref="H137:H169" si="13">+F137*G137</f>
        <v>0</v>
      </c>
      <c r="I137" s="18"/>
      <c r="J137" s="216">
        <f t="shared" ref="J137:J200" si="14">+G137*I137</f>
        <v>0</v>
      </c>
      <c r="K137" s="19"/>
      <c r="L137" s="19">
        <f t="shared" si="11"/>
        <v>0</v>
      </c>
      <c r="M137" s="19">
        <f t="shared" si="12"/>
        <v>0</v>
      </c>
      <c r="N137" s="20"/>
      <c r="O137" s="20"/>
      <c r="P137" s="21"/>
    </row>
    <row r="138" spans="1:16" ht="48" x14ac:dyDescent="0.2">
      <c r="A138" s="153" t="s">
        <v>619</v>
      </c>
      <c r="B138" s="16">
        <v>3</v>
      </c>
      <c r="C138" s="1" t="s">
        <v>272</v>
      </c>
      <c r="D138" s="266" t="s">
        <v>1206</v>
      </c>
      <c r="E138" s="1" t="s">
        <v>1205</v>
      </c>
      <c r="F138" s="109">
        <v>1750</v>
      </c>
      <c r="G138" s="203"/>
      <c r="H138" s="203">
        <f t="shared" si="13"/>
        <v>0</v>
      </c>
      <c r="I138" s="18"/>
      <c r="J138" s="216">
        <f t="shared" si="14"/>
        <v>0</v>
      </c>
      <c r="K138" s="19"/>
      <c r="L138" s="19">
        <f t="shared" si="11"/>
        <v>0</v>
      </c>
      <c r="M138" s="19">
        <f t="shared" si="12"/>
        <v>0</v>
      </c>
      <c r="N138" s="20"/>
      <c r="O138" s="20"/>
      <c r="P138" s="21"/>
    </row>
    <row r="139" spans="1:16" ht="46.9" customHeight="1" x14ac:dyDescent="0.2">
      <c r="A139" s="153" t="s">
        <v>620</v>
      </c>
      <c r="B139" s="16">
        <v>3</v>
      </c>
      <c r="C139" s="1" t="s">
        <v>279</v>
      </c>
      <c r="D139" s="266" t="s">
        <v>1207</v>
      </c>
      <c r="E139" s="1" t="s">
        <v>1205</v>
      </c>
      <c r="F139" s="109">
        <v>444</v>
      </c>
      <c r="G139" s="203"/>
      <c r="H139" s="203">
        <f t="shared" si="13"/>
        <v>0</v>
      </c>
      <c r="I139" s="18"/>
      <c r="J139" s="216">
        <f t="shared" si="14"/>
        <v>0</v>
      </c>
      <c r="K139" s="19"/>
      <c r="L139" s="19">
        <f t="shared" si="11"/>
        <v>0</v>
      </c>
      <c r="M139" s="19">
        <f t="shared" si="12"/>
        <v>0</v>
      </c>
      <c r="N139" s="20"/>
      <c r="O139" s="20"/>
      <c r="P139" s="21"/>
    </row>
    <row r="140" spans="1:16" ht="46.9" customHeight="1" x14ac:dyDescent="0.2">
      <c r="A140" s="153" t="s">
        <v>623</v>
      </c>
      <c r="B140" s="16">
        <v>3</v>
      </c>
      <c r="C140" s="1" t="s">
        <v>692</v>
      </c>
      <c r="D140" s="266" t="s">
        <v>1207</v>
      </c>
      <c r="E140" s="1" t="s">
        <v>1205</v>
      </c>
      <c r="F140" s="109">
        <v>236</v>
      </c>
      <c r="G140" s="203"/>
      <c r="H140" s="203">
        <f t="shared" si="13"/>
        <v>0</v>
      </c>
      <c r="I140" s="18"/>
      <c r="J140" s="216">
        <f t="shared" si="14"/>
        <v>0</v>
      </c>
      <c r="K140" s="19"/>
      <c r="L140" s="19">
        <f t="shared" si="11"/>
        <v>0</v>
      </c>
      <c r="M140" s="19">
        <f t="shared" si="12"/>
        <v>0</v>
      </c>
      <c r="N140" s="20"/>
      <c r="O140" s="20"/>
      <c r="P140" s="21"/>
    </row>
    <row r="141" spans="1:16" s="56" customFormat="1" ht="21.4" customHeight="1" x14ac:dyDescent="0.2">
      <c r="A141" s="153" t="s">
        <v>625</v>
      </c>
      <c r="B141" s="150">
        <v>3</v>
      </c>
      <c r="C141" s="151" t="s">
        <v>1087</v>
      </c>
      <c r="D141" s="254" t="s">
        <v>1088</v>
      </c>
      <c r="E141" s="151" t="s">
        <v>11</v>
      </c>
      <c r="F141" s="110">
        <v>2</v>
      </c>
      <c r="G141" s="211"/>
      <c r="H141" s="203">
        <f t="shared" si="13"/>
        <v>0</v>
      </c>
      <c r="I141" s="18"/>
      <c r="J141" s="216">
        <f t="shared" si="14"/>
        <v>0</v>
      </c>
      <c r="K141" s="58"/>
      <c r="L141" s="19">
        <f t="shared" si="11"/>
        <v>0</v>
      </c>
      <c r="M141" s="19">
        <f t="shared" si="12"/>
        <v>0</v>
      </c>
      <c r="N141" s="59"/>
      <c r="O141" s="59"/>
      <c r="P141" s="60"/>
    </row>
    <row r="142" spans="1:16" s="56" customFormat="1" ht="21.4" customHeight="1" x14ac:dyDescent="0.2">
      <c r="A142" s="153" t="s">
        <v>991</v>
      </c>
      <c r="B142" s="208">
        <v>3</v>
      </c>
      <c r="C142" s="147" t="s">
        <v>1090</v>
      </c>
      <c r="D142" s="254" t="s">
        <v>1089</v>
      </c>
      <c r="E142" s="147" t="s">
        <v>11</v>
      </c>
      <c r="F142" s="148">
        <v>2</v>
      </c>
      <c r="G142" s="212"/>
      <c r="H142" s="203">
        <f t="shared" si="13"/>
        <v>0</v>
      </c>
      <c r="I142" s="18"/>
      <c r="J142" s="216">
        <f t="shared" si="14"/>
        <v>0</v>
      </c>
      <c r="K142" s="147"/>
      <c r="L142" s="19">
        <f t="shared" si="11"/>
        <v>0</v>
      </c>
      <c r="M142" s="19">
        <f t="shared" si="12"/>
        <v>0</v>
      </c>
      <c r="N142" s="147"/>
      <c r="O142" s="147"/>
      <c r="P142" s="147"/>
    </row>
    <row r="143" spans="1:16" s="56" customFormat="1" ht="21.4" customHeight="1" x14ac:dyDescent="0.2">
      <c r="A143" s="153" t="s">
        <v>186</v>
      </c>
      <c r="B143" s="150">
        <v>3</v>
      </c>
      <c r="C143" s="151" t="s">
        <v>282</v>
      </c>
      <c r="D143" s="267" t="s">
        <v>1209</v>
      </c>
      <c r="E143" s="151" t="s">
        <v>1212</v>
      </c>
      <c r="F143" s="110">
        <v>125</v>
      </c>
      <c r="G143" s="211"/>
      <c r="H143" s="203">
        <f t="shared" si="13"/>
        <v>0</v>
      </c>
      <c r="I143" s="18"/>
      <c r="J143" s="216">
        <f t="shared" si="14"/>
        <v>0</v>
      </c>
      <c r="K143" s="58"/>
      <c r="L143" s="19">
        <f t="shared" si="11"/>
        <v>0</v>
      </c>
      <c r="M143" s="19">
        <f t="shared" si="12"/>
        <v>0</v>
      </c>
      <c r="N143" s="59"/>
      <c r="O143" s="59"/>
      <c r="P143" s="60"/>
    </row>
    <row r="144" spans="1:16" s="56" customFormat="1" ht="21.4" customHeight="1" x14ac:dyDescent="0.2">
      <c r="A144" s="153" t="s">
        <v>992</v>
      </c>
      <c r="B144" s="150">
        <v>3</v>
      </c>
      <c r="C144" s="151" t="s">
        <v>1085</v>
      </c>
      <c r="D144" s="266" t="s">
        <v>1210</v>
      </c>
      <c r="E144" s="151" t="s">
        <v>1212</v>
      </c>
      <c r="F144" s="110">
        <v>225</v>
      </c>
      <c r="G144" s="211"/>
      <c r="H144" s="203">
        <f t="shared" si="13"/>
        <v>0</v>
      </c>
      <c r="I144" s="18"/>
      <c r="J144" s="216">
        <f t="shared" si="14"/>
        <v>0</v>
      </c>
      <c r="K144" s="58"/>
      <c r="L144" s="19">
        <f t="shared" si="11"/>
        <v>0</v>
      </c>
      <c r="M144" s="19">
        <f t="shared" si="12"/>
        <v>0</v>
      </c>
      <c r="N144" s="59"/>
      <c r="O144" s="59"/>
      <c r="P144" s="60"/>
    </row>
    <row r="145" spans="1:16" ht="21.4" customHeight="1" x14ac:dyDescent="0.2">
      <c r="A145" s="153" t="s">
        <v>191</v>
      </c>
      <c r="B145" s="22">
        <v>3</v>
      </c>
      <c r="C145" s="3" t="s">
        <v>284</v>
      </c>
      <c r="D145" s="266" t="s">
        <v>1211</v>
      </c>
      <c r="E145" s="3" t="s">
        <v>1212</v>
      </c>
      <c r="F145" s="109">
        <v>250</v>
      </c>
      <c r="G145" s="203"/>
      <c r="H145" s="203">
        <f t="shared" si="13"/>
        <v>0</v>
      </c>
      <c r="I145" s="18"/>
      <c r="J145" s="216">
        <f t="shared" si="14"/>
        <v>0</v>
      </c>
      <c r="K145" s="19"/>
      <c r="L145" s="19">
        <f t="shared" si="11"/>
        <v>0</v>
      </c>
      <c r="M145" s="19">
        <f t="shared" si="12"/>
        <v>0</v>
      </c>
      <c r="N145" s="20"/>
      <c r="O145" s="20"/>
      <c r="P145" s="21"/>
    </row>
    <row r="146" spans="1:16" ht="21.4" customHeight="1" x14ac:dyDescent="0.2">
      <c r="A146" s="153" t="s">
        <v>194</v>
      </c>
      <c r="B146" s="22">
        <v>3</v>
      </c>
      <c r="C146" s="3" t="s">
        <v>286</v>
      </c>
      <c r="D146" s="256" t="s">
        <v>730</v>
      </c>
      <c r="E146" s="3" t="s">
        <v>11</v>
      </c>
      <c r="F146" s="109">
        <v>71</v>
      </c>
      <c r="G146" s="203"/>
      <c r="H146" s="203">
        <f t="shared" si="13"/>
        <v>0</v>
      </c>
      <c r="I146" s="18"/>
      <c r="J146" s="216">
        <f t="shared" si="14"/>
        <v>0</v>
      </c>
      <c r="K146" s="19"/>
      <c r="L146" s="19">
        <f t="shared" si="11"/>
        <v>0</v>
      </c>
      <c r="M146" s="19">
        <f t="shared" si="12"/>
        <v>0</v>
      </c>
      <c r="N146" s="20"/>
      <c r="O146" s="20"/>
      <c r="P146" s="21"/>
    </row>
    <row r="147" spans="1:16" ht="21.4" customHeight="1" x14ac:dyDescent="0.2">
      <c r="A147" s="153" t="s">
        <v>197</v>
      </c>
      <c r="B147" s="22">
        <v>3</v>
      </c>
      <c r="C147" s="3" t="s">
        <v>287</v>
      </c>
      <c r="D147" s="256" t="s">
        <v>731</v>
      </c>
      <c r="E147" s="3" t="s">
        <v>11</v>
      </c>
      <c r="F147" s="109">
        <v>92</v>
      </c>
      <c r="G147" s="203"/>
      <c r="H147" s="203">
        <f t="shared" si="13"/>
        <v>0</v>
      </c>
      <c r="I147" s="18"/>
      <c r="J147" s="216">
        <f t="shared" si="14"/>
        <v>0</v>
      </c>
      <c r="K147" s="19"/>
      <c r="L147" s="19">
        <f t="shared" si="11"/>
        <v>0</v>
      </c>
      <c r="M147" s="19">
        <f t="shared" si="12"/>
        <v>0</v>
      </c>
      <c r="N147" s="20"/>
      <c r="O147" s="20"/>
      <c r="P147" s="21"/>
    </row>
    <row r="148" spans="1:16" ht="21.4" customHeight="1" x14ac:dyDescent="0.2">
      <c r="A148" s="153" t="s">
        <v>198</v>
      </c>
      <c r="B148" s="22">
        <v>3</v>
      </c>
      <c r="C148" s="3" t="s">
        <v>288</v>
      </c>
      <c r="D148" s="256" t="s">
        <v>732</v>
      </c>
      <c r="E148" s="3" t="s">
        <v>11</v>
      </c>
      <c r="F148" s="109">
        <v>20</v>
      </c>
      <c r="G148" s="203"/>
      <c r="H148" s="203">
        <f t="shared" si="13"/>
        <v>0</v>
      </c>
      <c r="I148" s="18"/>
      <c r="J148" s="216">
        <f t="shared" si="14"/>
        <v>0</v>
      </c>
      <c r="K148" s="19"/>
      <c r="L148" s="19">
        <f t="shared" si="11"/>
        <v>0</v>
      </c>
      <c r="M148" s="19">
        <f t="shared" si="12"/>
        <v>0</v>
      </c>
      <c r="N148" s="20"/>
      <c r="O148" s="20"/>
      <c r="P148" s="21"/>
    </row>
    <row r="149" spans="1:16" ht="21.4" customHeight="1" x14ac:dyDescent="0.2">
      <c r="A149" s="153" t="s">
        <v>200</v>
      </c>
      <c r="B149" s="16">
        <v>3</v>
      </c>
      <c r="C149" s="1" t="s">
        <v>290</v>
      </c>
      <c r="D149" s="251" t="s">
        <v>291</v>
      </c>
      <c r="E149" s="1" t="s">
        <v>11</v>
      </c>
      <c r="F149" s="109">
        <v>92</v>
      </c>
      <c r="G149" s="203"/>
      <c r="H149" s="203">
        <f t="shared" si="13"/>
        <v>0</v>
      </c>
      <c r="I149" s="18"/>
      <c r="J149" s="216">
        <f t="shared" si="14"/>
        <v>0</v>
      </c>
      <c r="K149" s="19"/>
      <c r="L149" s="19">
        <f t="shared" si="11"/>
        <v>0</v>
      </c>
      <c r="M149" s="19">
        <f t="shared" si="12"/>
        <v>0</v>
      </c>
      <c r="N149" s="20"/>
      <c r="O149" s="20"/>
      <c r="P149" s="21"/>
    </row>
    <row r="150" spans="1:16" ht="21.4" customHeight="1" x14ac:dyDescent="0.2">
      <c r="A150" s="41" t="s">
        <v>201</v>
      </c>
      <c r="B150" s="16">
        <v>3</v>
      </c>
      <c r="C150" s="1" t="s">
        <v>293</v>
      </c>
      <c r="D150" s="251" t="s">
        <v>294</v>
      </c>
      <c r="E150" s="1" t="s">
        <v>15</v>
      </c>
      <c r="F150" s="109">
        <v>1921</v>
      </c>
      <c r="G150" s="203"/>
      <c r="H150" s="203">
        <f t="shared" si="13"/>
        <v>0</v>
      </c>
      <c r="I150" s="18"/>
      <c r="J150" s="216">
        <f t="shared" si="14"/>
        <v>0</v>
      </c>
      <c r="K150" s="19"/>
      <c r="L150" s="19">
        <f t="shared" si="11"/>
        <v>0</v>
      </c>
      <c r="M150" s="19">
        <f t="shared" si="12"/>
        <v>0</v>
      </c>
      <c r="N150" s="20"/>
      <c r="O150" s="20"/>
      <c r="P150" s="21"/>
    </row>
    <row r="151" spans="1:16" ht="36" x14ac:dyDescent="0.2">
      <c r="A151" s="153" t="s">
        <v>203</v>
      </c>
      <c r="B151" s="16">
        <v>3</v>
      </c>
      <c r="C151" s="1" t="s">
        <v>296</v>
      </c>
      <c r="D151" s="258" t="s">
        <v>1213</v>
      </c>
      <c r="E151" s="1" t="s">
        <v>1205</v>
      </c>
      <c r="F151" s="109">
        <v>3850</v>
      </c>
      <c r="G151" s="203"/>
      <c r="H151" s="203">
        <f t="shared" si="13"/>
        <v>0</v>
      </c>
      <c r="I151" s="18"/>
      <c r="J151" s="216">
        <f t="shared" si="14"/>
        <v>0</v>
      </c>
      <c r="K151" s="19"/>
      <c r="L151" s="19">
        <f t="shared" si="11"/>
        <v>0</v>
      </c>
      <c r="M151" s="19">
        <f t="shared" si="12"/>
        <v>0</v>
      </c>
      <c r="N151" s="20"/>
      <c r="O151" s="20"/>
      <c r="P151" s="21"/>
    </row>
    <row r="152" spans="1:16" ht="36" x14ac:dyDescent="0.2">
      <c r="A152" s="153" t="s">
        <v>205</v>
      </c>
      <c r="B152" s="16">
        <v>3</v>
      </c>
      <c r="C152" s="1" t="s">
        <v>298</v>
      </c>
      <c r="D152" s="258" t="s">
        <v>1214</v>
      </c>
      <c r="E152" s="1" t="s">
        <v>11</v>
      </c>
      <c r="F152" s="109">
        <v>6250</v>
      </c>
      <c r="G152" s="203"/>
      <c r="H152" s="203">
        <f t="shared" si="13"/>
        <v>0</v>
      </c>
      <c r="I152" s="18"/>
      <c r="J152" s="216">
        <f t="shared" si="14"/>
        <v>0</v>
      </c>
      <c r="K152" s="19"/>
      <c r="L152" s="19">
        <f t="shared" si="11"/>
        <v>0</v>
      </c>
      <c r="M152" s="19">
        <f t="shared" si="12"/>
        <v>0</v>
      </c>
      <c r="N152" s="20"/>
      <c r="O152" s="20"/>
      <c r="P152" s="21"/>
    </row>
    <row r="153" spans="1:16" ht="21.4" customHeight="1" x14ac:dyDescent="0.2">
      <c r="A153" s="153" t="s">
        <v>207</v>
      </c>
      <c r="B153" s="16">
        <v>3</v>
      </c>
      <c r="C153" s="1" t="s">
        <v>684</v>
      </c>
      <c r="D153" s="251" t="s">
        <v>754</v>
      </c>
      <c r="E153" s="1" t="s">
        <v>14</v>
      </c>
      <c r="F153" s="109">
        <v>66</v>
      </c>
      <c r="G153" s="203"/>
      <c r="H153" s="203">
        <f t="shared" si="13"/>
        <v>0</v>
      </c>
      <c r="I153" s="18"/>
      <c r="J153" s="216">
        <f t="shared" si="14"/>
        <v>0</v>
      </c>
      <c r="K153" s="19"/>
      <c r="L153" s="19">
        <f t="shared" si="11"/>
        <v>0</v>
      </c>
      <c r="M153" s="19">
        <f t="shared" si="12"/>
        <v>0</v>
      </c>
      <c r="N153" s="20"/>
      <c r="O153" s="20"/>
      <c r="P153" s="21"/>
    </row>
    <row r="154" spans="1:16" ht="21.4" customHeight="1" x14ac:dyDescent="0.2">
      <c r="A154" s="153" t="s">
        <v>209</v>
      </c>
      <c r="B154" s="16">
        <v>3</v>
      </c>
      <c r="C154" s="1" t="s">
        <v>685</v>
      </c>
      <c r="D154" s="251" t="s">
        <v>755</v>
      </c>
      <c r="E154" s="1" t="s">
        <v>14</v>
      </c>
      <c r="F154" s="109">
        <v>12</v>
      </c>
      <c r="G154" s="203"/>
      <c r="H154" s="203">
        <f t="shared" si="13"/>
        <v>0</v>
      </c>
      <c r="I154" s="18"/>
      <c r="J154" s="216">
        <f t="shared" si="14"/>
        <v>0</v>
      </c>
      <c r="K154" s="19"/>
      <c r="L154" s="19">
        <f t="shared" si="11"/>
        <v>0</v>
      </c>
      <c r="M154" s="19">
        <f t="shared" si="12"/>
        <v>0</v>
      </c>
      <c r="N154" s="20"/>
      <c r="O154" s="20"/>
      <c r="P154" s="21"/>
    </row>
    <row r="155" spans="1:16" ht="57.75" customHeight="1" x14ac:dyDescent="0.2">
      <c r="A155" s="153" t="s">
        <v>211</v>
      </c>
      <c r="B155" s="16">
        <v>3</v>
      </c>
      <c r="C155" s="1" t="s">
        <v>219</v>
      </c>
      <c r="D155" s="268" t="s">
        <v>1229</v>
      </c>
      <c r="E155" s="1" t="s">
        <v>1205</v>
      </c>
      <c r="F155" s="109">
        <v>4450</v>
      </c>
      <c r="G155" s="203"/>
      <c r="H155" s="203">
        <f t="shared" si="13"/>
        <v>0</v>
      </c>
      <c r="I155" s="18"/>
      <c r="J155" s="216">
        <f t="shared" si="14"/>
        <v>0</v>
      </c>
      <c r="K155" s="19"/>
      <c r="L155" s="19">
        <f t="shared" si="11"/>
        <v>0</v>
      </c>
      <c r="M155" s="19">
        <f t="shared" si="12"/>
        <v>0</v>
      </c>
      <c r="N155" s="20"/>
      <c r="O155" s="20"/>
      <c r="P155" s="21"/>
    </row>
    <row r="156" spans="1:16" ht="60" customHeight="1" x14ac:dyDescent="0.2">
      <c r="A156" s="153" t="s">
        <v>993</v>
      </c>
      <c r="B156" s="16">
        <v>3</v>
      </c>
      <c r="C156" s="1" t="s">
        <v>225</v>
      </c>
      <c r="D156" s="268" t="s">
        <v>226</v>
      </c>
      <c r="E156" s="1" t="s">
        <v>14</v>
      </c>
      <c r="F156" s="109">
        <v>125</v>
      </c>
      <c r="G156" s="203"/>
      <c r="H156" s="203">
        <f t="shared" si="13"/>
        <v>0</v>
      </c>
      <c r="I156" s="18"/>
      <c r="J156" s="216">
        <f t="shared" si="14"/>
        <v>0</v>
      </c>
      <c r="K156" s="19"/>
      <c r="L156" s="19">
        <f t="shared" si="11"/>
        <v>0</v>
      </c>
      <c r="M156" s="19">
        <f t="shared" si="12"/>
        <v>0</v>
      </c>
      <c r="N156" s="20"/>
      <c r="O156" s="20"/>
      <c r="P156" s="21"/>
    </row>
    <row r="157" spans="1:16" ht="63" customHeight="1" x14ac:dyDescent="0.2">
      <c r="A157" s="153" t="s">
        <v>877</v>
      </c>
      <c r="B157" s="16">
        <v>3</v>
      </c>
      <c r="C157" s="1" t="s">
        <v>220</v>
      </c>
      <c r="D157" s="268" t="s">
        <v>1230</v>
      </c>
      <c r="E157" s="1" t="s">
        <v>1205</v>
      </c>
      <c r="F157" s="109">
        <v>4225</v>
      </c>
      <c r="G157" s="203"/>
      <c r="H157" s="203">
        <f t="shared" si="13"/>
        <v>0</v>
      </c>
      <c r="I157" s="18"/>
      <c r="J157" s="216">
        <f t="shared" si="14"/>
        <v>0</v>
      </c>
      <c r="K157" s="19"/>
      <c r="L157" s="19">
        <f t="shared" si="11"/>
        <v>0</v>
      </c>
      <c r="M157" s="19">
        <f t="shared" si="12"/>
        <v>0</v>
      </c>
      <c r="N157" s="20"/>
      <c r="O157" s="20"/>
      <c r="P157" s="21"/>
    </row>
    <row r="158" spans="1:16" ht="61.5" customHeight="1" x14ac:dyDescent="0.2">
      <c r="A158" s="153" t="s">
        <v>215</v>
      </c>
      <c r="B158" s="16">
        <v>3</v>
      </c>
      <c r="C158" s="1" t="s">
        <v>222</v>
      </c>
      <c r="D158" s="268" t="s">
        <v>1231</v>
      </c>
      <c r="E158" s="1" t="s">
        <v>1205</v>
      </c>
      <c r="F158" s="109">
        <v>1550</v>
      </c>
      <c r="G158" s="203"/>
      <c r="H158" s="203">
        <f t="shared" si="13"/>
        <v>0</v>
      </c>
      <c r="I158" s="18"/>
      <c r="J158" s="216">
        <f t="shared" si="14"/>
        <v>0</v>
      </c>
      <c r="K158" s="19"/>
      <c r="L158" s="19">
        <f t="shared" si="11"/>
        <v>0</v>
      </c>
      <c r="M158" s="19">
        <f t="shared" si="12"/>
        <v>0</v>
      </c>
      <c r="N158" s="20"/>
      <c r="O158" s="20"/>
      <c r="P158" s="21"/>
    </row>
    <row r="159" spans="1:16" ht="62.25" customHeight="1" x14ac:dyDescent="0.2">
      <c r="A159" s="153" t="s">
        <v>216</v>
      </c>
      <c r="B159" s="16">
        <v>3</v>
      </c>
      <c r="C159" s="1" t="s">
        <v>1158</v>
      </c>
      <c r="D159" s="268" t="s">
        <v>1215</v>
      </c>
      <c r="E159" s="1" t="s">
        <v>1205</v>
      </c>
      <c r="F159" s="109">
        <v>925</v>
      </c>
      <c r="G159" s="203"/>
      <c r="H159" s="203">
        <f t="shared" si="13"/>
        <v>0</v>
      </c>
      <c r="I159" s="18"/>
      <c r="J159" s="216">
        <f t="shared" si="14"/>
        <v>0</v>
      </c>
      <c r="K159" s="19"/>
      <c r="L159" s="19">
        <f t="shared" si="11"/>
        <v>0</v>
      </c>
      <c r="M159" s="19">
        <f t="shared" si="12"/>
        <v>0</v>
      </c>
      <c r="N159" s="20"/>
      <c r="O159" s="20"/>
      <c r="P159" s="21"/>
    </row>
    <row r="160" spans="1:16" ht="21.4" customHeight="1" x14ac:dyDescent="0.2">
      <c r="A160" s="153" t="s">
        <v>218</v>
      </c>
      <c r="B160" s="16">
        <v>3</v>
      </c>
      <c r="C160" s="1" t="s">
        <v>759</v>
      </c>
      <c r="D160" s="251" t="s">
        <v>302</v>
      </c>
      <c r="E160" s="1" t="s">
        <v>14</v>
      </c>
      <c r="F160" s="109">
        <v>1208</v>
      </c>
      <c r="G160" s="203"/>
      <c r="H160" s="203">
        <f t="shared" si="13"/>
        <v>0</v>
      </c>
      <c r="I160" s="18"/>
      <c r="J160" s="216">
        <f t="shared" si="14"/>
        <v>0</v>
      </c>
      <c r="K160" s="19"/>
      <c r="L160" s="19">
        <f t="shared" si="11"/>
        <v>0</v>
      </c>
      <c r="M160" s="19">
        <f t="shared" si="12"/>
        <v>0</v>
      </c>
      <c r="N160" s="20"/>
      <c r="O160" s="20"/>
      <c r="P160" s="21"/>
    </row>
    <row r="161" spans="1:16" ht="48" customHeight="1" x14ac:dyDescent="0.2">
      <c r="A161" s="153" t="s">
        <v>878</v>
      </c>
      <c r="B161" s="22">
        <v>3</v>
      </c>
      <c r="C161" s="3" t="s">
        <v>306</v>
      </c>
      <c r="D161" s="258" t="s">
        <v>1252</v>
      </c>
      <c r="E161" s="3" t="s">
        <v>14</v>
      </c>
      <c r="F161" s="109">
        <v>6</v>
      </c>
      <c r="G161" s="203"/>
      <c r="H161" s="203">
        <f t="shared" si="13"/>
        <v>0</v>
      </c>
      <c r="I161" s="18"/>
      <c r="J161" s="216">
        <f t="shared" si="14"/>
        <v>0</v>
      </c>
      <c r="K161" s="19"/>
      <c r="L161" s="19">
        <f t="shared" si="11"/>
        <v>0</v>
      </c>
      <c r="M161" s="19">
        <f t="shared" si="12"/>
        <v>0</v>
      </c>
      <c r="N161" s="20"/>
      <c r="O161" s="20"/>
      <c r="P161" s="21"/>
    </row>
    <row r="162" spans="1:16" ht="48" customHeight="1" x14ac:dyDescent="0.2">
      <c r="A162" s="153" t="s">
        <v>221</v>
      </c>
      <c r="B162" s="22">
        <v>3</v>
      </c>
      <c r="C162" s="3" t="s">
        <v>308</v>
      </c>
      <c r="D162" s="258" t="s">
        <v>1239</v>
      </c>
      <c r="E162" s="3" t="s">
        <v>14</v>
      </c>
      <c r="F162" s="109">
        <v>3</v>
      </c>
      <c r="G162" s="203"/>
      <c r="H162" s="203">
        <f t="shared" si="13"/>
        <v>0</v>
      </c>
      <c r="I162" s="18"/>
      <c r="J162" s="216">
        <f t="shared" si="14"/>
        <v>0</v>
      </c>
      <c r="K162" s="19"/>
      <c r="L162" s="19">
        <f t="shared" si="11"/>
        <v>0</v>
      </c>
      <c r="M162" s="19">
        <f t="shared" si="12"/>
        <v>0</v>
      </c>
      <c r="N162" s="20"/>
      <c r="O162" s="20"/>
      <c r="P162" s="21"/>
    </row>
    <row r="163" spans="1:16" ht="48" customHeight="1" x14ac:dyDescent="0.2">
      <c r="A163" s="41" t="s">
        <v>223</v>
      </c>
      <c r="B163" s="22">
        <v>3</v>
      </c>
      <c r="C163" s="3" t="s">
        <v>310</v>
      </c>
      <c r="D163" s="258" t="s">
        <v>1238</v>
      </c>
      <c r="E163" s="3" t="s">
        <v>14</v>
      </c>
      <c r="F163" s="109">
        <v>6</v>
      </c>
      <c r="G163" s="203"/>
      <c r="H163" s="203">
        <f t="shared" si="13"/>
        <v>0</v>
      </c>
      <c r="I163" s="18"/>
      <c r="J163" s="216">
        <f t="shared" si="14"/>
        <v>0</v>
      </c>
      <c r="K163" s="19"/>
      <c r="L163" s="19">
        <f t="shared" si="11"/>
        <v>0</v>
      </c>
      <c r="M163" s="19">
        <f t="shared" si="12"/>
        <v>0</v>
      </c>
      <c r="N163" s="20"/>
      <c r="O163" s="20"/>
      <c r="P163" s="21"/>
    </row>
    <row r="164" spans="1:16" ht="36" x14ac:dyDescent="0.2">
      <c r="A164" s="153" t="s">
        <v>224</v>
      </c>
      <c r="B164" s="16">
        <v>3</v>
      </c>
      <c r="C164" s="1" t="s">
        <v>312</v>
      </c>
      <c r="D164" s="258" t="s">
        <v>1216</v>
      </c>
      <c r="E164" s="1" t="s">
        <v>11</v>
      </c>
      <c r="F164" s="109">
        <v>290</v>
      </c>
      <c r="G164" s="203"/>
      <c r="H164" s="203">
        <f t="shared" si="13"/>
        <v>0</v>
      </c>
      <c r="I164" s="18"/>
      <c r="J164" s="216">
        <f t="shared" si="14"/>
        <v>0</v>
      </c>
      <c r="K164" s="19"/>
      <c r="L164" s="19">
        <f t="shared" si="11"/>
        <v>0</v>
      </c>
      <c r="M164" s="19">
        <f t="shared" si="12"/>
        <v>0</v>
      </c>
      <c r="N164" s="20"/>
      <c r="O164" s="20"/>
      <c r="P164" s="21"/>
    </row>
    <row r="165" spans="1:16" ht="21.4" customHeight="1" x14ac:dyDescent="0.2">
      <c r="A165" s="153" t="s">
        <v>227</v>
      </c>
      <c r="B165" s="16">
        <v>3</v>
      </c>
      <c r="C165" s="1" t="s">
        <v>314</v>
      </c>
      <c r="D165" s="251" t="s">
        <v>315</v>
      </c>
      <c r="E165" s="1" t="s">
        <v>11</v>
      </c>
      <c r="F165" s="109">
        <v>1</v>
      </c>
      <c r="G165" s="203"/>
      <c r="H165" s="203">
        <f t="shared" si="13"/>
        <v>0</v>
      </c>
      <c r="I165" s="18"/>
      <c r="J165" s="216">
        <f t="shared" si="14"/>
        <v>0</v>
      </c>
      <c r="K165" s="19"/>
      <c r="L165" s="19">
        <f t="shared" si="11"/>
        <v>0</v>
      </c>
      <c r="M165" s="19">
        <f t="shared" si="12"/>
        <v>0</v>
      </c>
      <c r="N165" s="20"/>
      <c r="O165" s="20"/>
      <c r="P165" s="21"/>
    </row>
    <row r="166" spans="1:16" ht="21.4" customHeight="1" x14ac:dyDescent="0.2">
      <c r="A166" s="153" t="s">
        <v>230</v>
      </c>
      <c r="B166" s="16">
        <v>3</v>
      </c>
      <c r="C166" s="1" t="s">
        <v>822</v>
      </c>
      <c r="D166" s="251" t="s">
        <v>855</v>
      </c>
      <c r="E166" s="1" t="s">
        <v>14</v>
      </c>
      <c r="F166" s="109">
        <v>110</v>
      </c>
      <c r="G166" s="203"/>
      <c r="H166" s="203">
        <f t="shared" si="13"/>
        <v>0</v>
      </c>
      <c r="I166" s="18"/>
      <c r="J166" s="216">
        <f t="shared" si="14"/>
        <v>0</v>
      </c>
      <c r="K166" s="19"/>
      <c r="L166" s="19">
        <f t="shared" si="11"/>
        <v>0</v>
      </c>
      <c r="M166" s="19">
        <f t="shared" si="12"/>
        <v>0</v>
      </c>
      <c r="N166" s="20"/>
      <c r="O166" s="20"/>
      <c r="P166" s="21"/>
    </row>
    <row r="167" spans="1:16" ht="21.4" customHeight="1" x14ac:dyDescent="0.2">
      <c r="A167" s="153" t="s">
        <v>233</v>
      </c>
      <c r="B167" s="16">
        <v>3</v>
      </c>
      <c r="C167" s="1" t="s">
        <v>317</v>
      </c>
      <c r="D167" s="251" t="s">
        <v>318</v>
      </c>
      <c r="E167" s="1" t="s">
        <v>14</v>
      </c>
      <c r="F167" s="109">
        <v>63</v>
      </c>
      <c r="G167" s="203"/>
      <c r="H167" s="203">
        <f t="shared" si="13"/>
        <v>0</v>
      </c>
      <c r="I167" s="18"/>
      <c r="J167" s="216">
        <f t="shared" si="14"/>
        <v>0</v>
      </c>
      <c r="K167" s="19"/>
      <c r="L167" s="19">
        <f t="shared" si="11"/>
        <v>0</v>
      </c>
      <c r="M167" s="19">
        <f t="shared" si="12"/>
        <v>0</v>
      </c>
      <c r="N167" s="20"/>
      <c r="O167" s="20"/>
      <c r="P167" s="21"/>
    </row>
    <row r="168" spans="1:16" ht="25.5" x14ac:dyDescent="0.2">
      <c r="A168" s="153" t="s">
        <v>236</v>
      </c>
      <c r="B168" s="16">
        <v>3</v>
      </c>
      <c r="C168" s="1" t="s">
        <v>320</v>
      </c>
      <c r="D168" s="258" t="s">
        <v>1217</v>
      </c>
      <c r="E168" s="1" t="s">
        <v>1205</v>
      </c>
      <c r="F168" s="109">
        <v>2925</v>
      </c>
      <c r="G168" s="203"/>
      <c r="H168" s="203">
        <f t="shared" si="13"/>
        <v>0</v>
      </c>
      <c r="I168" s="18"/>
      <c r="J168" s="216">
        <f t="shared" si="14"/>
        <v>0</v>
      </c>
      <c r="K168" s="19"/>
      <c r="L168" s="19">
        <f t="shared" si="11"/>
        <v>0</v>
      </c>
      <c r="M168" s="19">
        <f t="shared" si="12"/>
        <v>0</v>
      </c>
      <c r="N168" s="20"/>
      <c r="O168" s="20"/>
      <c r="P168" s="21"/>
    </row>
    <row r="169" spans="1:16" ht="15" customHeight="1" x14ac:dyDescent="0.2">
      <c r="A169" s="153" t="s">
        <v>239</v>
      </c>
      <c r="B169" s="9">
        <v>3</v>
      </c>
      <c r="C169" s="1" t="s">
        <v>322</v>
      </c>
      <c r="D169" s="266" t="s">
        <v>1218</v>
      </c>
      <c r="E169" s="1" t="s">
        <v>1205</v>
      </c>
      <c r="F169" s="109">
        <v>34500</v>
      </c>
      <c r="G169" s="203"/>
      <c r="H169" s="203">
        <f t="shared" si="13"/>
        <v>0</v>
      </c>
      <c r="I169" s="18"/>
      <c r="J169" s="216">
        <f t="shared" si="14"/>
        <v>0</v>
      </c>
      <c r="K169" s="19"/>
      <c r="L169" s="19">
        <f t="shared" ref="L169" si="15">H169*K169/100</f>
        <v>0</v>
      </c>
      <c r="M169" s="19">
        <f t="shared" ref="M169" si="16">H169+L169</f>
        <v>0</v>
      </c>
      <c r="N169" s="20"/>
      <c r="O169" s="20"/>
      <c r="P169" s="21"/>
    </row>
    <row r="170" spans="1:16" ht="21.4" customHeight="1" x14ac:dyDescent="0.2">
      <c r="A170" s="153" t="s">
        <v>242</v>
      </c>
      <c r="B170" s="61" t="s">
        <v>330</v>
      </c>
      <c r="C170" s="62"/>
      <c r="D170" s="265" t="s">
        <v>182</v>
      </c>
      <c r="E170" s="64"/>
      <c r="F170" s="111"/>
      <c r="G170" s="111"/>
      <c r="H170" s="206">
        <f>SUM(H105:H169)</f>
        <v>0</v>
      </c>
      <c r="I170" s="65"/>
      <c r="J170" s="65"/>
      <c r="K170" s="65"/>
      <c r="L170" s="65"/>
      <c r="M170" s="65"/>
      <c r="N170" s="66"/>
      <c r="O170" s="66"/>
      <c r="P170" s="67"/>
    </row>
    <row r="171" spans="1:16" ht="21.4" customHeight="1" x14ac:dyDescent="0.2">
      <c r="A171" s="153" t="s">
        <v>245</v>
      </c>
      <c r="B171" s="61" t="s">
        <v>761</v>
      </c>
      <c r="C171" s="62"/>
      <c r="D171" s="265" t="s">
        <v>183</v>
      </c>
      <c r="E171" s="64"/>
      <c r="F171" s="111"/>
      <c r="G171" s="111"/>
      <c r="H171" s="205"/>
      <c r="I171" s="65"/>
      <c r="J171" s="65"/>
      <c r="K171" s="65"/>
      <c r="L171" s="65"/>
      <c r="M171" s="209">
        <f>SUM(M105:M169)</f>
        <v>0</v>
      </c>
      <c r="N171" s="66"/>
      <c r="O171" s="66"/>
      <c r="P171" s="67"/>
    </row>
    <row r="172" spans="1:16" ht="21.4" customHeight="1" x14ac:dyDescent="0.3">
      <c r="A172" s="153" t="s">
        <v>248</v>
      </c>
      <c r="B172" s="74"/>
      <c r="C172" s="75"/>
      <c r="D172" s="264" t="s">
        <v>683</v>
      </c>
      <c r="E172" s="15"/>
      <c r="F172" s="113"/>
      <c r="G172" s="113"/>
      <c r="H172" s="109"/>
      <c r="I172" s="18"/>
      <c r="J172" s="126"/>
      <c r="K172" s="35"/>
      <c r="L172" s="35"/>
      <c r="M172" s="19"/>
      <c r="N172" s="31"/>
      <c r="O172" s="36"/>
      <c r="P172" s="29"/>
    </row>
    <row r="173" spans="1:16" ht="21.4" customHeight="1" x14ac:dyDescent="0.2">
      <c r="A173" s="153" t="s">
        <v>251</v>
      </c>
      <c r="B173" s="4">
        <v>4</v>
      </c>
      <c r="C173" s="15" t="s">
        <v>558</v>
      </c>
      <c r="D173" s="261" t="s">
        <v>559</v>
      </c>
      <c r="E173" s="5" t="s">
        <v>14</v>
      </c>
      <c r="F173" s="113">
        <v>26</v>
      </c>
      <c r="G173" s="207"/>
      <c r="H173" s="203">
        <f t="shared" ref="H173:H222" si="17">+F173*G173</f>
        <v>0</v>
      </c>
      <c r="I173" s="18"/>
      <c r="J173" s="216">
        <f t="shared" si="14"/>
        <v>0</v>
      </c>
      <c r="K173" s="6"/>
      <c r="L173" s="19">
        <f t="shared" ref="L173:L196" si="18">H173*K173/100</f>
        <v>0</v>
      </c>
      <c r="M173" s="19">
        <f t="shared" ref="M173:M196" si="19">H173+L173</f>
        <v>0</v>
      </c>
      <c r="N173" s="6"/>
      <c r="O173" s="7"/>
      <c r="P173" s="23"/>
    </row>
    <row r="174" spans="1:16" ht="25.5" x14ac:dyDescent="0.2">
      <c r="A174" s="153" t="s">
        <v>254</v>
      </c>
      <c r="B174" s="4">
        <v>4</v>
      </c>
      <c r="C174" s="15" t="s">
        <v>561</v>
      </c>
      <c r="D174" s="292" t="s">
        <v>1240</v>
      </c>
      <c r="E174" s="5" t="s">
        <v>1205</v>
      </c>
      <c r="F174" s="113">
        <v>420</v>
      </c>
      <c r="G174" s="207"/>
      <c r="H174" s="203">
        <f t="shared" si="17"/>
        <v>0</v>
      </c>
      <c r="I174" s="18"/>
      <c r="J174" s="216">
        <f t="shared" si="14"/>
        <v>0</v>
      </c>
      <c r="K174" s="6"/>
      <c r="L174" s="19">
        <f t="shared" si="18"/>
        <v>0</v>
      </c>
      <c r="M174" s="19">
        <f t="shared" si="19"/>
        <v>0</v>
      </c>
      <c r="N174" s="6"/>
      <c r="O174" s="7"/>
      <c r="P174" s="23"/>
    </row>
    <row r="175" spans="1:16" ht="21.4" customHeight="1" x14ac:dyDescent="0.2">
      <c r="A175" s="153" t="s">
        <v>257</v>
      </c>
      <c r="B175" s="4">
        <v>4</v>
      </c>
      <c r="C175" s="15" t="s">
        <v>562</v>
      </c>
      <c r="D175" s="292" t="s">
        <v>1241</v>
      </c>
      <c r="E175" s="5" t="s">
        <v>1205</v>
      </c>
      <c r="F175" s="113">
        <v>960</v>
      </c>
      <c r="G175" s="207"/>
      <c r="H175" s="203">
        <f t="shared" si="17"/>
        <v>0</v>
      </c>
      <c r="I175" s="18"/>
      <c r="J175" s="216">
        <f t="shared" si="14"/>
        <v>0</v>
      </c>
      <c r="K175" s="6"/>
      <c r="L175" s="19">
        <f t="shared" si="18"/>
        <v>0</v>
      </c>
      <c r="M175" s="19">
        <f t="shared" si="19"/>
        <v>0</v>
      </c>
      <c r="N175" s="6"/>
      <c r="O175" s="7"/>
      <c r="P175" s="23"/>
    </row>
    <row r="176" spans="1:16" ht="25.5" x14ac:dyDescent="0.2">
      <c r="A176" s="41" t="s">
        <v>260</v>
      </c>
      <c r="B176" s="4">
        <v>4</v>
      </c>
      <c r="C176" s="15" t="s">
        <v>564</v>
      </c>
      <c r="D176" s="292" t="s">
        <v>1242</v>
      </c>
      <c r="E176" s="5" t="s">
        <v>1205</v>
      </c>
      <c r="F176" s="113">
        <v>2160</v>
      </c>
      <c r="G176" s="207"/>
      <c r="H176" s="203">
        <f t="shared" si="17"/>
        <v>0</v>
      </c>
      <c r="I176" s="18"/>
      <c r="J176" s="216">
        <f t="shared" si="14"/>
        <v>0</v>
      </c>
      <c r="K176" s="6"/>
      <c r="L176" s="19">
        <f t="shared" si="18"/>
        <v>0</v>
      </c>
      <c r="M176" s="19">
        <f t="shared" si="19"/>
        <v>0</v>
      </c>
      <c r="N176" s="6"/>
      <c r="O176" s="7"/>
      <c r="P176" s="23"/>
    </row>
    <row r="177" spans="1:16" ht="21.4" customHeight="1" x14ac:dyDescent="0.2">
      <c r="A177" s="153" t="s">
        <v>263</v>
      </c>
      <c r="B177" s="4">
        <v>4</v>
      </c>
      <c r="C177" s="15" t="s">
        <v>566</v>
      </c>
      <c r="D177" s="261" t="s">
        <v>722</v>
      </c>
      <c r="E177" s="5" t="s">
        <v>14</v>
      </c>
      <c r="F177" s="113">
        <v>81</v>
      </c>
      <c r="G177" s="207"/>
      <c r="H177" s="203">
        <f t="shared" si="17"/>
        <v>0</v>
      </c>
      <c r="I177" s="18"/>
      <c r="J177" s="216">
        <f t="shared" si="14"/>
        <v>0</v>
      </c>
      <c r="K177" s="6"/>
      <c r="L177" s="19">
        <f t="shared" si="18"/>
        <v>0</v>
      </c>
      <c r="M177" s="19">
        <f t="shared" si="19"/>
        <v>0</v>
      </c>
      <c r="N177" s="6"/>
      <c r="O177" s="7"/>
      <c r="P177" s="23"/>
    </row>
    <row r="178" spans="1:16" ht="21.4" customHeight="1" x14ac:dyDescent="0.2">
      <c r="A178" s="153" t="s">
        <v>264</v>
      </c>
      <c r="B178" s="4">
        <v>4</v>
      </c>
      <c r="C178" s="15" t="s">
        <v>567</v>
      </c>
      <c r="D178" s="261" t="s">
        <v>723</v>
      </c>
      <c r="E178" s="5" t="s">
        <v>14</v>
      </c>
      <c r="F178" s="113">
        <v>63</v>
      </c>
      <c r="G178" s="207"/>
      <c r="H178" s="203">
        <f t="shared" si="17"/>
        <v>0</v>
      </c>
      <c r="I178" s="18"/>
      <c r="J178" s="216">
        <f t="shared" si="14"/>
        <v>0</v>
      </c>
      <c r="K178" s="6"/>
      <c r="L178" s="19">
        <f t="shared" si="18"/>
        <v>0</v>
      </c>
      <c r="M178" s="19">
        <f t="shared" si="19"/>
        <v>0</v>
      </c>
      <c r="N178" s="6"/>
      <c r="O178" s="7"/>
      <c r="P178" s="23"/>
    </row>
    <row r="179" spans="1:16" ht="25.5" x14ac:dyDescent="0.2">
      <c r="A179" s="153" t="s">
        <v>994</v>
      </c>
      <c r="B179" s="4">
        <v>4</v>
      </c>
      <c r="C179" s="15" t="s">
        <v>569</v>
      </c>
      <c r="D179" s="292" t="s">
        <v>1243</v>
      </c>
      <c r="E179" s="5" t="s">
        <v>1205</v>
      </c>
      <c r="F179" s="113">
        <v>600</v>
      </c>
      <c r="G179" s="207"/>
      <c r="H179" s="203">
        <f t="shared" si="17"/>
        <v>0</v>
      </c>
      <c r="I179" s="18"/>
      <c r="J179" s="216">
        <f t="shared" si="14"/>
        <v>0</v>
      </c>
      <c r="K179" s="6"/>
      <c r="L179" s="19">
        <f t="shared" si="18"/>
        <v>0</v>
      </c>
      <c r="M179" s="19">
        <f t="shared" si="19"/>
        <v>0</v>
      </c>
      <c r="N179" s="6"/>
      <c r="O179" s="7"/>
      <c r="P179" s="23"/>
    </row>
    <row r="180" spans="1:16" ht="21.4" customHeight="1" x14ac:dyDescent="0.2">
      <c r="A180" s="153" t="s">
        <v>269</v>
      </c>
      <c r="B180" s="4">
        <v>4</v>
      </c>
      <c r="C180" s="15" t="s">
        <v>689</v>
      </c>
      <c r="D180" s="261" t="s">
        <v>948</v>
      </c>
      <c r="E180" s="5" t="s">
        <v>14</v>
      </c>
      <c r="F180" s="113">
        <v>55</v>
      </c>
      <c r="G180" s="207"/>
      <c r="H180" s="203">
        <f t="shared" si="17"/>
        <v>0</v>
      </c>
      <c r="I180" s="18"/>
      <c r="J180" s="216">
        <f t="shared" si="14"/>
        <v>0</v>
      </c>
      <c r="K180" s="6"/>
      <c r="L180" s="19">
        <f t="shared" si="18"/>
        <v>0</v>
      </c>
      <c r="M180" s="19">
        <f t="shared" si="19"/>
        <v>0</v>
      </c>
      <c r="N180" s="6"/>
      <c r="O180" s="7"/>
      <c r="P180" s="23"/>
    </row>
    <row r="181" spans="1:16" ht="25.5" x14ac:dyDescent="0.2">
      <c r="A181" s="153" t="s">
        <v>271</v>
      </c>
      <c r="B181" s="4">
        <v>4</v>
      </c>
      <c r="C181" s="15" t="s">
        <v>571</v>
      </c>
      <c r="D181" s="292" t="s">
        <v>572</v>
      </c>
      <c r="E181" s="5" t="s">
        <v>14</v>
      </c>
      <c r="F181" s="113">
        <v>63</v>
      </c>
      <c r="G181" s="207"/>
      <c r="H181" s="203">
        <f t="shared" si="17"/>
        <v>0</v>
      </c>
      <c r="I181" s="18"/>
      <c r="J181" s="216">
        <f t="shared" si="14"/>
        <v>0</v>
      </c>
      <c r="K181" s="6"/>
      <c r="L181" s="19">
        <f t="shared" si="18"/>
        <v>0</v>
      </c>
      <c r="M181" s="19">
        <f t="shared" si="19"/>
        <v>0</v>
      </c>
      <c r="N181" s="6"/>
      <c r="O181" s="7"/>
      <c r="P181" s="23"/>
    </row>
    <row r="182" spans="1:16" ht="21.4" customHeight="1" x14ac:dyDescent="0.2">
      <c r="A182" s="153" t="s">
        <v>879</v>
      </c>
      <c r="B182" s="4">
        <v>4</v>
      </c>
      <c r="C182" s="15" t="s">
        <v>573</v>
      </c>
      <c r="D182" s="261" t="s">
        <v>574</v>
      </c>
      <c r="E182" s="5" t="s">
        <v>14</v>
      </c>
      <c r="F182" s="113">
        <v>36</v>
      </c>
      <c r="G182" s="207"/>
      <c r="H182" s="203">
        <f t="shared" si="17"/>
        <v>0</v>
      </c>
      <c r="I182" s="18"/>
      <c r="J182" s="216">
        <f t="shared" si="14"/>
        <v>0</v>
      </c>
      <c r="K182" s="6"/>
      <c r="L182" s="19">
        <f t="shared" si="18"/>
        <v>0</v>
      </c>
      <c r="M182" s="19">
        <f t="shared" si="19"/>
        <v>0</v>
      </c>
      <c r="N182" s="6"/>
      <c r="O182" s="7"/>
      <c r="P182" s="23"/>
    </row>
    <row r="183" spans="1:16" ht="21.4" customHeight="1" x14ac:dyDescent="0.2">
      <c r="A183" s="153" t="s">
        <v>274</v>
      </c>
      <c r="B183" s="4">
        <v>4</v>
      </c>
      <c r="C183" s="15" t="s">
        <v>576</v>
      </c>
      <c r="D183" s="261" t="s">
        <v>721</v>
      </c>
      <c r="E183" s="5" t="s">
        <v>14</v>
      </c>
      <c r="F183" s="113">
        <v>5</v>
      </c>
      <c r="G183" s="207"/>
      <c r="H183" s="203">
        <f t="shared" si="17"/>
        <v>0</v>
      </c>
      <c r="I183" s="18"/>
      <c r="J183" s="216">
        <f t="shared" si="14"/>
        <v>0</v>
      </c>
      <c r="K183" s="6"/>
      <c r="L183" s="19">
        <f t="shared" si="18"/>
        <v>0</v>
      </c>
      <c r="M183" s="19">
        <f t="shared" si="19"/>
        <v>0</v>
      </c>
      <c r="N183" s="6"/>
      <c r="O183" s="7"/>
      <c r="P183" s="23"/>
    </row>
    <row r="184" spans="1:16" ht="21.4" customHeight="1" x14ac:dyDescent="0.2">
      <c r="A184" s="153" t="s">
        <v>276</v>
      </c>
      <c r="B184" s="4">
        <v>4</v>
      </c>
      <c r="C184" s="15" t="s">
        <v>577</v>
      </c>
      <c r="D184" s="269" t="s">
        <v>578</v>
      </c>
      <c r="E184" s="5" t="s">
        <v>14</v>
      </c>
      <c r="F184" s="113">
        <v>32</v>
      </c>
      <c r="G184" s="207"/>
      <c r="H184" s="203">
        <f t="shared" si="17"/>
        <v>0</v>
      </c>
      <c r="I184" s="18"/>
      <c r="J184" s="216">
        <f t="shared" si="14"/>
        <v>0</v>
      </c>
      <c r="K184" s="6"/>
      <c r="L184" s="19">
        <f t="shared" si="18"/>
        <v>0</v>
      </c>
      <c r="M184" s="19">
        <f t="shared" si="19"/>
        <v>0</v>
      </c>
      <c r="N184" s="6"/>
      <c r="O184" s="7"/>
      <c r="P184" s="23"/>
    </row>
    <row r="185" spans="1:16" ht="25.5" x14ac:dyDescent="0.2">
      <c r="A185" s="153" t="s">
        <v>278</v>
      </c>
      <c r="B185" s="4">
        <v>4</v>
      </c>
      <c r="C185" s="15" t="s">
        <v>581</v>
      </c>
      <c r="D185" s="292" t="s">
        <v>582</v>
      </c>
      <c r="E185" s="5" t="s">
        <v>14</v>
      </c>
      <c r="F185" s="113">
        <v>3</v>
      </c>
      <c r="G185" s="207"/>
      <c r="H185" s="203">
        <f t="shared" si="17"/>
        <v>0</v>
      </c>
      <c r="I185" s="18"/>
      <c r="J185" s="216">
        <f t="shared" si="14"/>
        <v>0</v>
      </c>
      <c r="K185" s="6"/>
      <c r="L185" s="19">
        <f t="shared" si="18"/>
        <v>0</v>
      </c>
      <c r="M185" s="19">
        <f t="shared" si="19"/>
        <v>0</v>
      </c>
      <c r="N185" s="6"/>
      <c r="O185" s="7"/>
      <c r="P185" s="23"/>
    </row>
    <row r="186" spans="1:16" ht="21.4" customHeight="1" x14ac:dyDescent="0.2">
      <c r="A186" s="153" t="s">
        <v>280</v>
      </c>
      <c r="B186" s="4">
        <v>4</v>
      </c>
      <c r="C186" s="15" t="s">
        <v>584</v>
      </c>
      <c r="D186" s="261" t="s">
        <v>585</v>
      </c>
      <c r="E186" s="5" t="s">
        <v>14</v>
      </c>
      <c r="F186" s="113">
        <v>13</v>
      </c>
      <c r="G186" s="207"/>
      <c r="H186" s="203">
        <f t="shared" si="17"/>
        <v>0</v>
      </c>
      <c r="I186" s="18"/>
      <c r="J186" s="216">
        <f t="shared" si="14"/>
        <v>0</v>
      </c>
      <c r="K186" s="6"/>
      <c r="L186" s="19">
        <f t="shared" si="18"/>
        <v>0</v>
      </c>
      <c r="M186" s="19">
        <f t="shared" si="19"/>
        <v>0</v>
      </c>
      <c r="N186" s="6"/>
      <c r="O186" s="7"/>
      <c r="P186" s="23"/>
    </row>
    <row r="187" spans="1:16" ht="25.5" x14ac:dyDescent="0.2">
      <c r="A187" s="153" t="s">
        <v>281</v>
      </c>
      <c r="B187" s="4">
        <v>4</v>
      </c>
      <c r="C187" s="15" t="s">
        <v>586</v>
      </c>
      <c r="D187" s="292" t="s">
        <v>587</v>
      </c>
      <c r="E187" s="5" t="s">
        <v>14</v>
      </c>
      <c r="F187" s="113">
        <v>76</v>
      </c>
      <c r="G187" s="207"/>
      <c r="H187" s="203">
        <f t="shared" si="17"/>
        <v>0</v>
      </c>
      <c r="I187" s="18"/>
      <c r="J187" s="216">
        <f t="shared" si="14"/>
        <v>0</v>
      </c>
      <c r="K187" s="6"/>
      <c r="L187" s="19">
        <f t="shared" si="18"/>
        <v>0</v>
      </c>
      <c r="M187" s="19">
        <f t="shared" si="19"/>
        <v>0</v>
      </c>
      <c r="N187" s="6"/>
      <c r="O187" s="7"/>
      <c r="P187" s="23"/>
    </row>
    <row r="188" spans="1:16" ht="21.4" customHeight="1" x14ac:dyDescent="0.2">
      <c r="A188" s="153" t="s">
        <v>995</v>
      </c>
      <c r="B188" s="4">
        <v>4</v>
      </c>
      <c r="C188" s="15" t="s">
        <v>589</v>
      </c>
      <c r="D188" s="261" t="s">
        <v>590</v>
      </c>
      <c r="E188" s="5" t="s">
        <v>14</v>
      </c>
      <c r="F188" s="113">
        <v>97</v>
      </c>
      <c r="G188" s="207"/>
      <c r="H188" s="203">
        <f t="shared" si="17"/>
        <v>0</v>
      </c>
      <c r="I188" s="18"/>
      <c r="J188" s="216">
        <f t="shared" si="14"/>
        <v>0</v>
      </c>
      <c r="K188" s="6"/>
      <c r="L188" s="19">
        <f t="shared" si="18"/>
        <v>0</v>
      </c>
      <c r="M188" s="19">
        <f t="shared" si="19"/>
        <v>0</v>
      </c>
      <c r="N188" s="6"/>
      <c r="O188" s="7"/>
      <c r="P188" s="23"/>
    </row>
    <row r="189" spans="1:16" ht="50.25" customHeight="1" x14ac:dyDescent="0.2">
      <c r="A189" s="41" t="s">
        <v>283</v>
      </c>
      <c r="B189" s="4">
        <v>4</v>
      </c>
      <c r="C189" s="15" t="s">
        <v>593</v>
      </c>
      <c r="D189" s="292" t="s">
        <v>594</v>
      </c>
      <c r="E189" s="5" t="s">
        <v>14</v>
      </c>
      <c r="F189" s="113">
        <v>21</v>
      </c>
      <c r="G189" s="207"/>
      <c r="H189" s="203">
        <f t="shared" si="17"/>
        <v>0</v>
      </c>
      <c r="I189" s="18"/>
      <c r="J189" s="216">
        <f t="shared" si="14"/>
        <v>0</v>
      </c>
      <c r="K189" s="6"/>
      <c r="L189" s="19">
        <f t="shared" si="18"/>
        <v>0</v>
      </c>
      <c r="M189" s="19">
        <f t="shared" si="19"/>
        <v>0</v>
      </c>
      <c r="N189" s="6"/>
      <c r="O189" s="7"/>
      <c r="P189" s="23"/>
    </row>
    <row r="190" spans="1:16" ht="21.4" customHeight="1" x14ac:dyDescent="0.2">
      <c r="A190" s="153" t="s">
        <v>996</v>
      </c>
      <c r="B190" s="4">
        <v>4</v>
      </c>
      <c r="C190" s="15" t="s">
        <v>596</v>
      </c>
      <c r="D190" s="261" t="s">
        <v>849</v>
      </c>
      <c r="E190" s="5" t="s">
        <v>14</v>
      </c>
      <c r="F190" s="113">
        <v>3</v>
      </c>
      <c r="G190" s="207"/>
      <c r="H190" s="203">
        <f t="shared" si="17"/>
        <v>0</v>
      </c>
      <c r="I190" s="18"/>
      <c r="J190" s="216">
        <f t="shared" si="14"/>
        <v>0</v>
      </c>
      <c r="K190" s="6"/>
      <c r="L190" s="19">
        <f t="shared" si="18"/>
        <v>0</v>
      </c>
      <c r="M190" s="19">
        <f t="shared" si="19"/>
        <v>0</v>
      </c>
      <c r="N190" s="6"/>
      <c r="O190" s="7"/>
      <c r="P190" s="23"/>
    </row>
    <row r="191" spans="1:16" ht="48" x14ac:dyDescent="0.2">
      <c r="A191" s="153" t="s">
        <v>285</v>
      </c>
      <c r="B191" s="4">
        <v>4</v>
      </c>
      <c r="C191" s="15" t="s">
        <v>598</v>
      </c>
      <c r="D191" s="292" t="s">
        <v>851</v>
      </c>
      <c r="E191" s="5" t="s">
        <v>14</v>
      </c>
      <c r="F191" s="113">
        <v>38</v>
      </c>
      <c r="G191" s="207"/>
      <c r="H191" s="203">
        <f t="shared" si="17"/>
        <v>0</v>
      </c>
      <c r="I191" s="18"/>
      <c r="J191" s="216">
        <f t="shared" si="14"/>
        <v>0</v>
      </c>
      <c r="K191" s="6"/>
      <c r="L191" s="19">
        <f t="shared" si="18"/>
        <v>0</v>
      </c>
      <c r="M191" s="19">
        <f t="shared" si="19"/>
        <v>0</v>
      </c>
      <c r="N191" s="6"/>
      <c r="O191" s="7"/>
      <c r="P191" s="23"/>
    </row>
    <row r="192" spans="1:16" ht="48" x14ac:dyDescent="0.2">
      <c r="A192" s="153" t="s">
        <v>880</v>
      </c>
      <c r="B192" s="4">
        <v>4</v>
      </c>
      <c r="C192" s="15" t="s">
        <v>601</v>
      </c>
      <c r="D192" s="292" t="s">
        <v>850</v>
      </c>
      <c r="E192" s="5" t="s">
        <v>14</v>
      </c>
      <c r="F192" s="113">
        <v>10</v>
      </c>
      <c r="G192" s="207"/>
      <c r="H192" s="203">
        <f t="shared" si="17"/>
        <v>0</v>
      </c>
      <c r="I192" s="18"/>
      <c r="J192" s="216">
        <f t="shared" si="14"/>
        <v>0</v>
      </c>
      <c r="K192" s="6"/>
      <c r="L192" s="19">
        <f t="shared" si="18"/>
        <v>0</v>
      </c>
      <c r="M192" s="19">
        <f t="shared" si="19"/>
        <v>0</v>
      </c>
      <c r="N192" s="6"/>
      <c r="O192" s="7"/>
      <c r="P192" s="23"/>
    </row>
    <row r="193" spans="1:16" ht="25.5" x14ac:dyDescent="0.2">
      <c r="A193" s="153" t="s">
        <v>881</v>
      </c>
      <c r="B193" s="4">
        <v>4</v>
      </c>
      <c r="C193" s="1" t="s">
        <v>602</v>
      </c>
      <c r="D193" s="292" t="s">
        <v>950</v>
      </c>
      <c r="E193" s="5" t="s">
        <v>14</v>
      </c>
      <c r="F193" s="113">
        <v>7</v>
      </c>
      <c r="G193" s="207"/>
      <c r="H193" s="203">
        <f t="shared" si="17"/>
        <v>0</v>
      </c>
      <c r="I193" s="18"/>
      <c r="J193" s="216">
        <f t="shared" si="14"/>
        <v>0</v>
      </c>
      <c r="K193" s="6"/>
      <c r="L193" s="19">
        <f t="shared" si="18"/>
        <v>0</v>
      </c>
      <c r="M193" s="19">
        <f t="shared" si="19"/>
        <v>0</v>
      </c>
      <c r="N193" s="6"/>
      <c r="O193" s="7"/>
      <c r="P193" s="23"/>
    </row>
    <row r="194" spans="1:16" s="94" customFormat="1" ht="57.75" customHeight="1" x14ac:dyDescent="0.2">
      <c r="A194" s="153" t="s">
        <v>289</v>
      </c>
      <c r="B194" s="89">
        <v>4</v>
      </c>
      <c r="C194" s="90" t="s">
        <v>605</v>
      </c>
      <c r="D194" s="292" t="s">
        <v>724</v>
      </c>
      <c r="E194" s="92" t="s">
        <v>14</v>
      </c>
      <c r="F194" s="116">
        <v>67</v>
      </c>
      <c r="G194" s="207"/>
      <c r="H194" s="203">
        <f t="shared" si="17"/>
        <v>0</v>
      </c>
      <c r="I194" s="18"/>
      <c r="J194" s="216">
        <f t="shared" si="14"/>
        <v>0</v>
      </c>
      <c r="K194" s="82"/>
      <c r="L194" s="19">
        <f t="shared" si="18"/>
        <v>0</v>
      </c>
      <c r="M194" s="19">
        <f t="shared" si="19"/>
        <v>0</v>
      </c>
      <c r="N194" s="82"/>
      <c r="O194" s="83"/>
      <c r="P194" s="93"/>
    </row>
    <row r="195" spans="1:16" ht="21.4" customHeight="1" x14ac:dyDescent="0.2">
      <c r="A195" s="153" t="s">
        <v>292</v>
      </c>
      <c r="B195" s="85">
        <v>4</v>
      </c>
      <c r="C195" s="41" t="s">
        <v>690</v>
      </c>
      <c r="D195" s="270" t="s">
        <v>853</v>
      </c>
      <c r="E195" s="86" t="s">
        <v>14</v>
      </c>
      <c r="F195" s="117">
        <v>43</v>
      </c>
      <c r="G195" s="207"/>
      <c r="H195" s="203">
        <f t="shared" si="17"/>
        <v>0</v>
      </c>
      <c r="I195" s="18"/>
      <c r="J195" s="216">
        <f t="shared" si="14"/>
        <v>0</v>
      </c>
      <c r="K195" s="87"/>
      <c r="L195" s="19">
        <f t="shared" si="18"/>
        <v>0</v>
      </c>
      <c r="M195" s="19">
        <f t="shared" si="19"/>
        <v>0</v>
      </c>
      <c r="N195" s="87"/>
      <c r="O195" s="88"/>
      <c r="P195" s="24"/>
    </row>
    <row r="196" spans="1:16" ht="21.4" customHeight="1" x14ac:dyDescent="0.2">
      <c r="A196" s="153" t="s">
        <v>295</v>
      </c>
      <c r="B196" s="4">
        <v>4</v>
      </c>
      <c r="C196" s="15" t="s">
        <v>691</v>
      </c>
      <c r="D196" s="261" t="s">
        <v>854</v>
      </c>
      <c r="E196" s="5" t="s">
        <v>14</v>
      </c>
      <c r="F196" s="113">
        <v>41</v>
      </c>
      <c r="G196" s="207"/>
      <c r="H196" s="203">
        <f t="shared" si="17"/>
        <v>0</v>
      </c>
      <c r="I196" s="18"/>
      <c r="J196" s="216">
        <f t="shared" si="14"/>
        <v>0</v>
      </c>
      <c r="K196" s="6"/>
      <c r="L196" s="19">
        <f t="shared" si="18"/>
        <v>0</v>
      </c>
      <c r="M196" s="19">
        <f t="shared" si="19"/>
        <v>0</v>
      </c>
      <c r="N196" s="6"/>
      <c r="O196" s="7"/>
      <c r="P196" s="24"/>
    </row>
    <row r="197" spans="1:16" ht="21.4" customHeight="1" x14ac:dyDescent="0.2">
      <c r="A197" s="153" t="s">
        <v>297</v>
      </c>
      <c r="B197" s="61" t="s">
        <v>608</v>
      </c>
      <c r="C197" s="62"/>
      <c r="D197" s="265" t="s">
        <v>182</v>
      </c>
      <c r="E197" s="64"/>
      <c r="F197" s="114"/>
      <c r="G197" s="114"/>
      <c r="H197" s="206">
        <f>SUM(H173:H196)</f>
        <v>0</v>
      </c>
      <c r="I197" s="63"/>
      <c r="J197" s="63"/>
      <c r="K197" s="63"/>
      <c r="L197" s="63"/>
      <c r="M197" s="65"/>
      <c r="N197" s="68"/>
      <c r="O197" s="69"/>
      <c r="P197" s="70"/>
    </row>
    <row r="198" spans="1:16" ht="21.4" customHeight="1" x14ac:dyDescent="0.2">
      <c r="A198" s="153" t="s">
        <v>299</v>
      </c>
      <c r="B198" s="61" t="s">
        <v>609</v>
      </c>
      <c r="C198" s="62"/>
      <c r="D198" s="265" t="s">
        <v>183</v>
      </c>
      <c r="E198" s="64"/>
      <c r="F198" s="114"/>
      <c r="G198" s="114"/>
      <c r="H198" s="205"/>
      <c r="I198" s="63"/>
      <c r="J198" s="63"/>
      <c r="K198" s="63"/>
      <c r="L198" s="63"/>
      <c r="M198" s="209">
        <f>SUM(M173:M196)</f>
        <v>0</v>
      </c>
      <c r="N198" s="68"/>
      <c r="O198" s="69"/>
      <c r="P198" s="70"/>
    </row>
    <row r="199" spans="1:16" ht="21.4" customHeight="1" x14ac:dyDescent="0.3">
      <c r="A199" s="153" t="s">
        <v>300</v>
      </c>
      <c r="B199" s="74"/>
      <c r="C199" s="75"/>
      <c r="D199" s="264" t="s">
        <v>678</v>
      </c>
      <c r="E199" s="15"/>
      <c r="F199" s="115"/>
      <c r="G199" s="115"/>
      <c r="H199" s="109"/>
      <c r="I199" s="18"/>
      <c r="J199" s="126"/>
      <c r="K199" s="19"/>
      <c r="L199" s="19"/>
      <c r="M199" s="19"/>
      <c r="N199" s="20"/>
      <c r="O199" s="20"/>
      <c r="P199" s="21"/>
    </row>
    <row r="200" spans="1:16" s="56" customFormat="1" ht="36" x14ac:dyDescent="0.2">
      <c r="A200" s="153" t="s">
        <v>301</v>
      </c>
      <c r="B200" s="96">
        <v>5</v>
      </c>
      <c r="C200" s="57" t="s">
        <v>332</v>
      </c>
      <c r="D200" s="258" t="s">
        <v>743</v>
      </c>
      <c r="E200" s="57" t="s">
        <v>14</v>
      </c>
      <c r="F200" s="110">
        <v>810</v>
      </c>
      <c r="G200" s="211"/>
      <c r="H200" s="203">
        <f t="shared" si="17"/>
        <v>0</v>
      </c>
      <c r="I200" s="18"/>
      <c r="J200" s="216">
        <f t="shared" si="14"/>
        <v>0</v>
      </c>
      <c r="K200" s="58"/>
      <c r="L200" s="19">
        <f t="shared" ref="L200:L222" si="20">H200*K200/100</f>
        <v>0</v>
      </c>
      <c r="M200" s="19">
        <f t="shared" ref="M200:M222" si="21">H200+L200</f>
        <v>0</v>
      </c>
      <c r="N200" s="59"/>
      <c r="O200" s="59"/>
      <c r="P200" s="60"/>
    </row>
    <row r="201" spans="1:16" s="56" customFormat="1" ht="21.4" customHeight="1" x14ac:dyDescent="0.2">
      <c r="A201" s="153" t="s">
        <v>303</v>
      </c>
      <c r="B201" s="96">
        <v>5</v>
      </c>
      <c r="C201" s="57" t="s">
        <v>334</v>
      </c>
      <c r="D201" s="252" t="s">
        <v>1190</v>
      </c>
      <c r="E201" s="156" t="s">
        <v>11</v>
      </c>
      <c r="F201" s="110">
        <v>396</v>
      </c>
      <c r="G201" s="211"/>
      <c r="H201" s="203">
        <f t="shared" si="17"/>
        <v>0</v>
      </c>
      <c r="I201" s="18"/>
      <c r="J201" s="216">
        <f t="shared" ref="J201:J266" si="22">+G201*I201</f>
        <v>0</v>
      </c>
      <c r="K201" s="58"/>
      <c r="L201" s="19">
        <f t="shared" si="20"/>
        <v>0</v>
      </c>
      <c r="M201" s="19">
        <f t="shared" si="21"/>
        <v>0</v>
      </c>
      <c r="N201" s="59"/>
      <c r="O201" s="59"/>
      <c r="P201" s="60"/>
    </row>
    <row r="202" spans="1:16" s="56" customFormat="1" ht="21.4" customHeight="1" x14ac:dyDescent="0.2">
      <c r="A202" s="41" t="s">
        <v>304</v>
      </c>
      <c r="B202" s="96">
        <v>5</v>
      </c>
      <c r="C202" s="57" t="s">
        <v>865</v>
      </c>
      <c r="D202" s="271" t="s">
        <v>1106</v>
      </c>
      <c r="E202" s="156" t="s">
        <v>11</v>
      </c>
      <c r="F202" s="110">
        <v>112</v>
      </c>
      <c r="G202" s="211"/>
      <c r="H202" s="203">
        <f t="shared" si="17"/>
        <v>0</v>
      </c>
      <c r="I202" s="18"/>
      <c r="J202" s="216">
        <f t="shared" si="22"/>
        <v>0</v>
      </c>
      <c r="K202" s="58"/>
      <c r="L202" s="19">
        <f t="shared" si="20"/>
        <v>0</v>
      </c>
      <c r="M202" s="19">
        <f t="shared" si="21"/>
        <v>0</v>
      </c>
      <c r="N202" s="59"/>
      <c r="O202" s="59"/>
      <c r="P202" s="60"/>
    </row>
    <row r="203" spans="1:16" s="56" customFormat="1" ht="21.4" customHeight="1" x14ac:dyDescent="0.2">
      <c r="A203" s="153" t="s">
        <v>305</v>
      </c>
      <c r="B203" s="80">
        <v>5</v>
      </c>
      <c r="C203" s="57" t="s">
        <v>922</v>
      </c>
      <c r="D203" s="271" t="s">
        <v>1107</v>
      </c>
      <c r="E203" s="57" t="s">
        <v>11</v>
      </c>
      <c r="F203" s="110">
        <v>27</v>
      </c>
      <c r="G203" s="211"/>
      <c r="H203" s="203">
        <f t="shared" si="17"/>
        <v>0</v>
      </c>
      <c r="I203" s="18"/>
      <c r="J203" s="216">
        <f t="shared" si="22"/>
        <v>0</v>
      </c>
      <c r="K203" s="58"/>
      <c r="L203" s="19">
        <f t="shared" si="20"/>
        <v>0</v>
      </c>
      <c r="M203" s="19">
        <f t="shared" si="21"/>
        <v>0</v>
      </c>
      <c r="N203" s="59"/>
      <c r="O203" s="59"/>
      <c r="P203" s="60"/>
    </row>
    <row r="204" spans="1:16" s="56" customFormat="1" ht="21.4" customHeight="1" x14ac:dyDescent="0.2">
      <c r="A204" s="153" t="s">
        <v>307</v>
      </c>
      <c r="B204" s="96">
        <v>5</v>
      </c>
      <c r="C204" s="57" t="s">
        <v>336</v>
      </c>
      <c r="D204" s="271" t="s">
        <v>1108</v>
      </c>
      <c r="E204" s="156" t="s">
        <v>11</v>
      </c>
      <c r="F204" s="110">
        <v>121</v>
      </c>
      <c r="G204" s="211"/>
      <c r="H204" s="203">
        <f t="shared" si="17"/>
        <v>0</v>
      </c>
      <c r="I204" s="18"/>
      <c r="J204" s="216">
        <f t="shared" si="22"/>
        <v>0</v>
      </c>
      <c r="K204" s="58"/>
      <c r="L204" s="19">
        <f t="shared" si="20"/>
        <v>0</v>
      </c>
      <c r="M204" s="19">
        <f t="shared" si="21"/>
        <v>0</v>
      </c>
      <c r="N204" s="59"/>
      <c r="O204" s="59"/>
      <c r="P204" s="60"/>
    </row>
    <row r="205" spans="1:16" s="56" customFormat="1" ht="21.4" customHeight="1" x14ac:dyDescent="0.2">
      <c r="A205" s="153" t="s">
        <v>309</v>
      </c>
      <c r="B205" s="96">
        <v>5</v>
      </c>
      <c r="C205" s="57" t="s">
        <v>338</v>
      </c>
      <c r="D205" s="252" t="s">
        <v>339</v>
      </c>
      <c r="E205" s="156" t="s">
        <v>11</v>
      </c>
      <c r="F205" s="110">
        <v>39</v>
      </c>
      <c r="G205" s="211"/>
      <c r="H205" s="203">
        <f t="shared" si="17"/>
        <v>0</v>
      </c>
      <c r="I205" s="18"/>
      <c r="J205" s="216">
        <f t="shared" si="22"/>
        <v>0</v>
      </c>
      <c r="K205" s="58"/>
      <c r="L205" s="19">
        <f t="shared" si="20"/>
        <v>0</v>
      </c>
      <c r="M205" s="19">
        <f t="shared" si="21"/>
        <v>0</v>
      </c>
      <c r="N205" s="59"/>
      <c r="O205" s="59"/>
      <c r="P205" s="60"/>
    </row>
    <row r="206" spans="1:16" s="56" customFormat="1" ht="21.4" customHeight="1" x14ac:dyDescent="0.2">
      <c r="A206" s="153" t="s">
        <v>311</v>
      </c>
      <c r="B206" s="96">
        <v>5</v>
      </c>
      <c r="C206" s="57" t="s">
        <v>340</v>
      </c>
      <c r="D206" s="271" t="s">
        <v>1109</v>
      </c>
      <c r="E206" s="57" t="s">
        <v>11</v>
      </c>
      <c r="F206" s="110">
        <v>31</v>
      </c>
      <c r="G206" s="211"/>
      <c r="H206" s="203">
        <f t="shared" si="17"/>
        <v>0</v>
      </c>
      <c r="I206" s="18"/>
      <c r="J206" s="216">
        <f t="shared" si="22"/>
        <v>0</v>
      </c>
      <c r="K206" s="58"/>
      <c r="L206" s="19">
        <f t="shared" si="20"/>
        <v>0</v>
      </c>
      <c r="M206" s="19">
        <f t="shared" si="21"/>
        <v>0</v>
      </c>
      <c r="N206" s="59"/>
      <c r="O206" s="59"/>
      <c r="P206" s="60"/>
    </row>
    <row r="207" spans="1:16" s="56" customFormat="1" ht="21.4" customHeight="1" x14ac:dyDescent="0.2">
      <c r="A207" s="153" t="s">
        <v>313</v>
      </c>
      <c r="B207" s="96">
        <v>5</v>
      </c>
      <c r="C207" s="57" t="s">
        <v>923</v>
      </c>
      <c r="D207" s="271" t="s">
        <v>1110</v>
      </c>
      <c r="E207" s="57" t="s">
        <v>11</v>
      </c>
      <c r="F207" s="110">
        <v>9</v>
      </c>
      <c r="G207" s="211"/>
      <c r="H207" s="203">
        <f t="shared" si="17"/>
        <v>0</v>
      </c>
      <c r="I207" s="18"/>
      <c r="J207" s="216">
        <f t="shared" si="22"/>
        <v>0</v>
      </c>
      <c r="K207" s="58"/>
      <c r="L207" s="19">
        <f t="shared" si="20"/>
        <v>0</v>
      </c>
      <c r="M207" s="19">
        <f t="shared" si="21"/>
        <v>0</v>
      </c>
      <c r="N207" s="59"/>
      <c r="O207" s="59"/>
      <c r="P207" s="60"/>
    </row>
    <row r="208" spans="1:16" s="56" customFormat="1" ht="21.4" customHeight="1" x14ac:dyDescent="0.2">
      <c r="A208" s="153" t="s">
        <v>316</v>
      </c>
      <c r="B208" s="96">
        <v>5</v>
      </c>
      <c r="C208" s="57"/>
      <c r="D208" s="271" t="s">
        <v>1182</v>
      </c>
      <c r="E208" s="173" t="s">
        <v>11</v>
      </c>
      <c r="F208" s="134">
        <v>3</v>
      </c>
      <c r="G208" s="211"/>
      <c r="H208" s="203">
        <f t="shared" si="17"/>
        <v>0</v>
      </c>
      <c r="I208" s="18"/>
      <c r="J208" s="216">
        <f t="shared" si="22"/>
        <v>0</v>
      </c>
      <c r="K208" s="38"/>
      <c r="L208" s="19">
        <f t="shared" si="20"/>
        <v>0</v>
      </c>
      <c r="M208" s="19">
        <f t="shared" si="21"/>
        <v>0</v>
      </c>
      <c r="N208" s="59"/>
      <c r="O208" s="60"/>
      <c r="P208" s="147"/>
    </row>
    <row r="209" spans="1:16" s="56" customFormat="1" ht="21.4" customHeight="1" x14ac:dyDescent="0.2">
      <c r="A209" s="153" t="s">
        <v>319</v>
      </c>
      <c r="B209" s="96">
        <v>5</v>
      </c>
      <c r="C209" s="57"/>
      <c r="D209" s="272" t="s">
        <v>1111</v>
      </c>
      <c r="E209" s="173" t="s">
        <v>11</v>
      </c>
      <c r="F209" s="134">
        <v>15</v>
      </c>
      <c r="G209" s="211"/>
      <c r="H209" s="203">
        <f t="shared" si="17"/>
        <v>0</v>
      </c>
      <c r="I209" s="18"/>
      <c r="J209" s="216">
        <f t="shared" si="22"/>
        <v>0</v>
      </c>
      <c r="K209" s="38"/>
      <c r="L209" s="19">
        <f t="shared" si="20"/>
        <v>0</v>
      </c>
      <c r="M209" s="19">
        <f t="shared" si="21"/>
        <v>0</v>
      </c>
      <c r="N209" s="59"/>
      <c r="O209" s="60"/>
      <c r="P209" s="147"/>
    </row>
    <row r="210" spans="1:16" s="56" customFormat="1" ht="21.4" customHeight="1" x14ac:dyDescent="0.2">
      <c r="A210" s="153" t="s">
        <v>321</v>
      </c>
      <c r="B210" s="96">
        <v>5</v>
      </c>
      <c r="C210" s="57"/>
      <c r="D210" s="271" t="s">
        <v>1112</v>
      </c>
      <c r="E210" s="173" t="s">
        <v>11</v>
      </c>
      <c r="F210" s="134">
        <v>15</v>
      </c>
      <c r="G210" s="211"/>
      <c r="H210" s="203">
        <f t="shared" si="17"/>
        <v>0</v>
      </c>
      <c r="I210" s="18"/>
      <c r="J210" s="216">
        <f t="shared" si="22"/>
        <v>0</v>
      </c>
      <c r="K210" s="38"/>
      <c r="L210" s="19">
        <f t="shared" si="20"/>
        <v>0</v>
      </c>
      <c r="M210" s="19">
        <f t="shared" si="21"/>
        <v>0</v>
      </c>
      <c r="N210" s="59"/>
      <c r="O210" s="60"/>
      <c r="P210" s="147"/>
    </row>
    <row r="211" spans="1:16" s="56" customFormat="1" ht="21.4" customHeight="1" x14ac:dyDescent="0.2">
      <c r="A211" s="153" t="s">
        <v>882</v>
      </c>
      <c r="B211" s="80">
        <v>5</v>
      </c>
      <c r="C211" s="57"/>
      <c r="D211" s="271" t="s">
        <v>1114</v>
      </c>
      <c r="E211" s="173" t="s">
        <v>11</v>
      </c>
      <c r="F211" s="134">
        <v>15</v>
      </c>
      <c r="G211" s="211"/>
      <c r="H211" s="203">
        <f t="shared" si="17"/>
        <v>0</v>
      </c>
      <c r="I211" s="18"/>
      <c r="J211" s="216">
        <f t="shared" si="22"/>
        <v>0</v>
      </c>
      <c r="K211" s="38"/>
      <c r="L211" s="19">
        <f t="shared" si="20"/>
        <v>0</v>
      </c>
      <c r="M211" s="19">
        <f t="shared" si="21"/>
        <v>0</v>
      </c>
      <c r="N211" s="59"/>
      <c r="O211" s="60"/>
      <c r="P211" s="147"/>
    </row>
    <row r="212" spans="1:16" s="56" customFormat="1" ht="21.4" customHeight="1" x14ac:dyDescent="0.2">
      <c r="A212" s="153" t="s">
        <v>323</v>
      </c>
      <c r="B212" s="96">
        <v>5</v>
      </c>
      <c r="C212" s="57"/>
      <c r="D212" s="271" t="s">
        <v>1115</v>
      </c>
      <c r="E212" s="173" t="s">
        <v>11</v>
      </c>
      <c r="F212" s="134">
        <v>15</v>
      </c>
      <c r="G212" s="211"/>
      <c r="H212" s="203">
        <f t="shared" si="17"/>
        <v>0</v>
      </c>
      <c r="I212" s="18"/>
      <c r="J212" s="216">
        <f t="shared" si="22"/>
        <v>0</v>
      </c>
      <c r="K212" s="38"/>
      <c r="L212" s="19">
        <f t="shared" si="20"/>
        <v>0</v>
      </c>
      <c r="M212" s="19">
        <f t="shared" si="21"/>
        <v>0</v>
      </c>
      <c r="N212" s="59"/>
      <c r="O212" s="60"/>
      <c r="P212" s="147"/>
    </row>
    <row r="213" spans="1:16" s="56" customFormat="1" ht="21.4" customHeight="1" x14ac:dyDescent="0.2">
      <c r="A213" s="153" t="s">
        <v>324</v>
      </c>
      <c r="B213" s="96">
        <v>5</v>
      </c>
      <c r="C213" s="1" t="s">
        <v>345</v>
      </c>
      <c r="D213" s="271" t="s">
        <v>1116</v>
      </c>
      <c r="E213" s="173" t="s">
        <v>11</v>
      </c>
      <c r="F213" s="134">
        <v>182</v>
      </c>
      <c r="G213" s="211"/>
      <c r="H213" s="203">
        <f t="shared" si="17"/>
        <v>0</v>
      </c>
      <c r="I213" s="18"/>
      <c r="J213" s="216">
        <f t="shared" si="22"/>
        <v>0</v>
      </c>
      <c r="K213" s="58"/>
      <c r="L213" s="19">
        <f t="shared" si="20"/>
        <v>0</v>
      </c>
      <c r="M213" s="19">
        <f t="shared" si="21"/>
        <v>0</v>
      </c>
      <c r="N213" s="59"/>
      <c r="O213" s="59"/>
      <c r="P213" s="60"/>
    </row>
    <row r="214" spans="1:16" s="56" customFormat="1" ht="21.4" customHeight="1" x14ac:dyDescent="0.2">
      <c r="A214" s="153" t="s">
        <v>325</v>
      </c>
      <c r="B214" s="96">
        <v>5</v>
      </c>
      <c r="C214" s="57" t="s">
        <v>351</v>
      </c>
      <c r="D214" s="252" t="s">
        <v>1129</v>
      </c>
      <c r="E214" s="173" t="s">
        <v>11</v>
      </c>
      <c r="F214" s="134">
        <v>13</v>
      </c>
      <c r="G214" s="211"/>
      <c r="H214" s="203">
        <f t="shared" si="17"/>
        <v>0</v>
      </c>
      <c r="I214" s="18"/>
      <c r="J214" s="216">
        <f t="shared" si="22"/>
        <v>0</v>
      </c>
      <c r="K214" s="58"/>
      <c r="L214" s="19">
        <f t="shared" si="20"/>
        <v>0</v>
      </c>
      <c r="M214" s="19">
        <f t="shared" si="21"/>
        <v>0</v>
      </c>
      <c r="N214" s="59"/>
      <c r="O214" s="59"/>
      <c r="P214" s="60"/>
    </row>
    <row r="215" spans="1:16" s="56" customFormat="1" ht="21.4" customHeight="1" x14ac:dyDescent="0.2">
      <c r="A215" s="41" t="s">
        <v>326</v>
      </c>
      <c r="B215" s="96">
        <v>5</v>
      </c>
      <c r="C215" s="57"/>
      <c r="D215" s="271" t="s">
        <v>1117</v>
      </c>
      <c r="E215" s="173" t="s">
        <v>11</v>
      </c>
      <c r="F215" s="134">
        <v>15</v>
      </c>
      <c r="G215" s="211"/>
      <c r="H215" s="203">
        <f t="shared" si="17"/>
        <v>0</v>
      </c>
      <c r="I215" s="18"/>
      <c r="J215" s="216">
        <f t="shared" si="22"/>
        <v>0</v>
      </c>
      <c r="K215" s="38"/>
      <c r="L215" s="19">
        <f t="shared" si="20"/>
        <v>0</v>
      </c>
      <c r="M215" s="19">
        <f t="shared" si="21"/>
        <v>0</v>
      </c>
      <c r="N215" s="59"/>
      <c r="O215" s="60"/>
      <c r="P215" s="147"/>
    </row>
    <row r="216" spans="1:16" s="56" customFormat="1" ht="21.4" customHeight="1" x14ac:dyDescent="0.2">
      <c r="A216" s="153" t="s">
        <v>327</v>
      </c>
      <c r="B216" s="96">
        <v>5</v>
      </c>
      <c r="C216" s="57"/>
      <c r="D216" s="272" t="s">
        <v>1118</v>
      </c>
      <c r="E216" s="173" t="s">
        <v>11</v>
      </c>
      <c r="F216" s="134">
        <v>15</v>
      </c>
      <c r="G216" s="211"/>
      <c r="H216" s="203">
        <f t="shared" si="17"/>
        <v>0</v>
      </c>
      <c r="I216" s="18"/>
      <c r="J216" s="216">
        <f t="shared" si="22"/>
        <v>0</v>
      </c>
      <c r="K216" s="38"/>
      <c r="L216" s="19">
        <f t="shared" si="20"/>
        <v>0</v>
      </c>
      <c r="M216" s="19">
        <f t="shared" si="21"/>
        <v>0</v>
      </c>
      <c r="N216" s="59"/>
      <c r="O216" s="60"/>
      <c r="P216" s="147"/>
    </row>
    <row r="217" spans="1:16" s="56" customFormat="1" ht="21.4" customHeight="1" x14ac:dyDescent="0.2">
      <c r="A217" s="153" t="s">
        <v>328</v>
      </c>
      <c r="B217" s="96">
        <v>5</v>
      </c>
      <c r="C217" s="57"/>
      <c r="D217" s="271" t="s">
        <v>1119</v>
      </c>
      <c r="E217" s="173" t="s">
        <v>11</v>
      </c>
      <c r="F217" s="134">
        <v>15</v>
      </c>
      <c r="G217" s="211"/>
      <c r="H217" s="203">
        <f t="shared" si="17"/>
        <v>0</v>
      </c>
      <c r="I217" s="18"/>
      <c r="J217" s="216">
        <f t="shared" si="22"/>
        <v>0</v>
      </c>
      <c r="K217" s="38"/>
      <c r="L217" s="19">
        <f t="shared" si="20"/>
        <v>0</v>
      </c>
      <c r="M217" s="19">
        <f t="shared" si="21"/>
        <v>0</v>
      </c>
      <c r="N217" s="59"/>
      <c r="O217" s="60"/>
      <c r="P217" s="147"/>
    </row>
    <row r="218" spans="1:16" ht="21.4" customHeight="1" x14ac:dyDescent="0.2">
      <c r="A218" s="153" t="s">
        <v>329</v>
      </c>
      <c r="B218" s="96">
        <v>5</v>
      </c>
      <c r="C218" s="1" t="s">
        <v>918</v>
      </c>
      <c r="D218" s="251" t="s">
        <v>919</v>
      </c>
      <c r="E218" s="2" t="s">
        <v>11</v>
      </c>
      <c r="F218" s="172">
        <v>276</v>
      </c>
      <c r="G218" s="211"/>
      <c r="H218" s="203">
        <f t="shared" si="17"/>
        <v>0</v>
      </c>
      <c r="I218" s="18"/>
      <c r="J218" s="216">
        <f t="shared" si="22"/>
        <v>0</v>
      </c>
      <c r="K218" s="19"/>
      <c r="L218" s="19">
        <f t="shared" si="20"/>
        <v>0</v>
      </c>
      <c r="M218" s="19">
        <f t="shared" si="21"/>
        <v>0</v>
      </c>
      <c r="N218" s="20"/>
      <c r="O218" s="20"/>
      <c r="P218" s="21"/>
    </row>
    <row r="219" spans="1:16" ht="21.4" customHeight="1" x14ac:dyDescent="0.2">
      <c r="A219" s="153" t="s">
        <v>331</v>
      </c>
      <c r="B219" s="80">
        <v>5</v>
      </c>
      <c r="C219" s="1" t="s">
        <v>920</v>
      </c>
      <c r="D219" s="256" t="s">
        <v>921</v>
      </c>
      <c r="E219" s="1" t="s">
        <v>11</v>
      </c>
      <c r="F219" s="109">
        <v>8</v>
      </c>
      <c r="G219" s="211"/>
      <c r="H219" s="203">
        <f t="shared" si="17"/>
        <v>0</v>
      </c>
      <c r="I219" s="18"/>
      <c r="J219" s="216">
        <f t="shared" si="22"/>
        <v>0</v>
      </c>
      <c r="K219" s="19"/>
      <c r="L219" s="19">
        <f t="shared" si="20"/>
        <v>0</v>
      </c>
      <c r="M219" s="19">
        <f t="shared" si="21"/>
        <v>0</v>
      </c>
      <c r="N219" s="20"/>
      <c r="O219" s="20"/>
      <c r="P219" s="21"/>
    </row>
    <row r="220" spans="1:16" ht="94.5" customHeight="1" x14ac:dyDescent="0.2">
      <c r="A220" s="153" t="s">
        <v>883</v>
      </c>
      <c r="B220" s="96">
        <v>5</v>
      </c>
      <c r="C220" s="57" t="s">
        <v>924</v>
      </c>
      <c r="D220" s="258" t="s">
        <v>1249</v>
      </c>
      <c r="E220" s="26" t="s">
        <v>925</v>
      </c>
      <c r="F220" s="220">
        <v>1665</v>
      </c>
      <c r="G220" s="211"/>
      <c r="H220" s="203">
        <f t="shared" si="17"/>
        <v>0</v>
      </c>
      <c r="I220" s="18"/>
      <c r="J220" s="216">
        <f t="shared" si="22"/>
        <v>0</v>
      </c>
      <c r="K220" s="17"/>
      <c r="L220" s="19">
        <f t="shared" si="20"/>
        <v>0</v>
      </c>
      <c r="M220" s="19">
        <f t="shared" si="21"/>
        <v>0</v>
      </c>
      <c r="N220" s="38"/>
      <c r="O220" s="20"/>
      <c r="P220" s="20"/>
    </row>
    <row r="221" spans="1:16" ht="92.25" customHeight="1" x14ac:dyDescent="0.2">
      <c r="A221" s="153" t="s">
        <v>793</v>
      </c>
      <c r="B221" s="16">
        <v>5</v>
      </c>
      <c r="C221" s="57" t="s">
        <v>926</v>
      </c>
      <c r="D221" s="258" t="s">
        <v>1250</v>
      </c>
      <c r="E221" s="26" t="s">
        <v>927</v>
      </c>
      <c r="F221" s="218">
        <v>54</v>
      </c>
      <c r="G221" s="211"/>
      <c r="H221" s="203">
        <f t="shared" si="17"/>
        <v>0</v>
      </c>
      <c r="I221" s="18"/>
      <c r="J221" s="216">
        <f t="shared" si="22"/>
        <v>0</v>
      </c>
      <c r="K221" s="17"/>
      <c r="L221" s="19">
        <f t="shared" si="20"/>
        <v>0</v>
      </c>
      <c r="M221" s="19">
        <f t="shared" si="21"/>
        <v>0</v>
      </c>
      <c r="N221" s="38"/>
      <c r="O221" s="20"/>
      <c r="P221" s="20"/>
    </row>
    <row r="222" spans="1:16" s="131" customFormat="1" ht="21.4" customHeight="1" x14ac:dyDescent="0.2">
      <c r="A222" s="153" t="s">
        <v>560</v>
      </c>
      <c r="B222" s="96">
        <v>5</v>
      </c>
      <c r="C222" s="97" t="s">
        <v>1086</v>
      </c>
      <c r="D222" s="271" t="s">
        <v>1113</v>
      </c>
      <c r="E222" s="173" t="s">
        <v>11</v>
      </c>
      <c r="F222" s="219">
        <v>9</v>
      </c>
      <c r="G222" s="211"/>
      <c r="H222" s="203">
        <f t="shared" si="17"/>
        <v>0</v>
      </c>
      <c r="I222" s="18"/>
      <c r="J222" s="216">
        <f t="shared" si="22"/>
        <v>0</v>
      </c>
      <c r="K222" s="129"/>
      <c r="L222" s="19">
        <f t="shared" si="20"/>
        <v>0</v>
      </c>
      <c r="M222" s="19">
        <f t="shared" si="21"/>
        <v>0</v>
      </c>
      <c r="N222" s="128"/>
      <c r="O222" s="130"/>
      <c r="P222" s="130"/>
    </row>
    <row r="223" spans="1:16" ht="21.4" customHeight="1" x14ac:dyDescent="0.2">
      <c r="A223" s="153" t="s">
        <v>997</v>
      </c>
      <c r="B223" s="61" t="s">
        <v>358</v>
      </c>
      <c r="C223" s="62"/>
      <c r="D223" s="265" t="s">
        <v>182</v>
      </c>
      <c r="E223" s="64"/>
      <c r="F223" s="111"/>
      <c r="G223" s="111"/>
      <c r="H223" s="206">
        <f>SUM(H200:H222)</f>
        <v>0</v>
      </c>
      <c r="I223" s="214"/>
      <c r="J223" s="215"/>
      <c r="K223" s="65"/>
      <c r="L223" s="65"/>
      <c r="M223" s="65"/>
      <c r="N223" s="66"/>
      <c r="O223" s="66"/>
      <c r="P223" s="67"/>
    </row>
    <row r="224" spans="1:16" ht="21.4" customHeight="1" x14ac:dyDescent="0.2">
      <c r="A224" s="153" t="s">
        <v>563</v>
      </c>
      <c r="B224" s="61" t="s">
        <v>762</v>
      </c>
      <c r="C224" s="62"/>
      <c r="D224" s="265" t="s">
        <v>183</v>
      </c>
      <c r="E224" s="64"/>
      <c r="F224" s="111"/>
      <c r="G224" s="111"/>
      <c r="H224" s="205"/>
      <c r="I224" s="214"/>
      <c r="J224" s="215"/>
      <c r="K224" s="65"/>
      <c r="L224" s="65"/>
      <c r="M224" s="209">
        <f>SUM(M200:M222)</f>
        <v>0</v>
      </c>
      <c r="N224" s="66"/>
      <c r="O224" s="66"/>
      <c r="P224" s="67"/>
    </row>
    <row r="225" spans="1:16" ht="21.4" customHeight="1" x14ac:dyDescent="0.3">
      <c r="A225" s="153" t="s">
        <v>565</v>
      </c>
      <c r="B225" s="74"/>
      <c r="C225" s="76"/>
      <c r="D225" s="264" t="s">
        <v>720</v>
      </c>
      <c r="E225" s="15"/>
      <c r="F225" s="112"/>
      <c r="G225" s="112"/>
      <c r="H225" s="109"/>
      <c r="I225" s="18"/>
      <c r="J225" s="126"/>
      <c r="K225" s="35"/>
      <c r="L225" s="35"/>
      <c r="M225" s="19"/>
      <c r="N225" s="31"/>
      <c r="O225" s="36"/>
      <c r="P225" s="29"/>
    </row>
    <row r="226" spans="1:16" ht="21.4" customHeight="1" x14ac:dyDescent="0.2">
      <c r="A226" s="153" t="s">
        <v>794</v>
      </c>
      <c r="B226" s="16">
        <v>6</v>
      </c>
      <c r="C226" s="1" t="s">
        <v>653</v>
      </c>
      <c r="D226" s="251" t="s">
        <v>1188</v>
      </c>
      <c r="E226" s="1" t="s">
        <v>11</v>
      </c>
      <c r="F226" s="109">
        <v>575</v>
      </c>
      <c r="G226" s="203"/>
      <c r="H226" s="203">
        <f t="shared" ref="H226:H266" si="23">+F226*G226</f>
        <v>0</v>
      </c>
      <c r="I226" s="18"/>
      <c r="J226" s="216">
        <f t="shared" si="22"/>
        <v>0</v>
      </c>
      <c r="K226" s="19"/>
      <c r="L226" s="19">
        <f t="shared" ref="L226:L235" si="24">H226*K226/100</f>
        <v>0</v>
      </c>
      <c r="M226" s="19">
        <f t="shared" ref="M226:M235" si="25">+F226*L226</f>
        <v>0</v>
      </c>
      <c r="N226" s="20"/>
      <c r="O226" s="20"/>
      <c r="P226" s="21"/>
    </row>
    <row r="227" spans="1:16" ht="21.4" customHeight="1" x14ac:dyDescent="0.2">
      <c r="A227" s="153" t="s">
        <v>568</v>
      </c>
      <c r="B227" s="4">
        <v>6</v>
      </c>
      <c r="C227" s="1" t="s">
        <v>864</v>
      </c>
      <c r="D227" s="261" t="s">
        <v>863</v>
      </c>
      <c r="E227" s="1" t="s">
        <v>14</v>
      </c>
      <c r="F227" s="113">
        <v>7</v>
      </c>
      <c r="G227" s="207"/>
      <c r="H227" s="203">
        <f t="shared" si="23"/>
        <v>0</v>
      </c>
      <c r="I227" s="18"/>
      <c r="J227" s="216">
        <f t="shared" si="22"/>
        <v>0</v>
      </c>
      <c r="K227" s="10"/>
      <c r="L227" s="19">
        <f t="shared" si="24"/>
        <v>0</v>
      </c>
      <c r="M227" s="19">
        <f t="shared" si="25"/>
        <v>0</v>
      </c>
      <c r="N227" s="8"/>
      <c r="O227" s="7"/>
      <c r="P227" s="6"/>
    </row>
    <row r="228" spans="1:16" ht="21.4" customHeight="1" x14ac:dyDescent="0.2">
      <c r="A228" s="41" t="s">
        <v>570</v>
      </c>
      <c r="B228" s="16">
        <v>6</v>
      </c>
      <c r="C228" s="1" t="s">
        <v>655</v>
      </c>
      <c r="D228" s="251" t="s">
        <v>1235</v>
      </c>
      <c r="E228" s="1" t="s">
        <v>14</v>
      </c>
      <c r="F228" s="109">
        <v>17</v>
      </c>
      <c r="G228" s="203"/>
      <c r="H228" s="203">
        <f t="shared" si="23"/>
        <v>0</v>
      </c>
      <c r="I228" s="18"/>
      <c r="J228" s="216">
        <f t="shared" si="22"/>
        <v>0</v>
      </c>
      <c r="K228" s="19"/>
      <c r="L228" s="19">
        <f t="shared" si="24"/>
        <v>0</v>
      </c>
      <c r="M228" s="19">
        <f t="shared" si="25"/>
        <v>0</v>
      </c>
      <c r="N228" s="20"/>
      <c r="O228" s="20"/>
      <c r="P228" s="21"/>
    </row>
    <row r="229" spans="1:16" ht="21.4" customHeight="1" x14ac:dyDescent="0.2">
      <c r="A229" s="153" t="s">
        <v>998</v>
      </c>
      <c r="B229" s="16">
        <v>6</v>
      </c>
      <c r="C229" s="1" t="s">
        <v>656</v>
      </c>
      <c r="D229" s="251" t="s">
        <v>729</v>
      </c>
      <c r="E229" s="1" t="s">
        <v>11</v>
      </c>
      <c r="F229" s="118">
        <v>18400</v>
      </c>
      <c r="G229" s="217"/>
      <c r="H229" s="203">
        <f t="shared" si="23"/>
        <v>0</v>
      </c>
      <c r="I229" s="18"/>
      <c r="J229" s="216">
        <f t="shared" si="22"/>
        <v>0</v>
      </c>
      <c r="K229" s="19"/>
      <c r="L229" s="19">
        <f t="shared" si="24"/>
        <v>0</v>
      </c>
      <c r="M229" s="19">
        <f t="shared" si="25"/>
        <v>0</v>
      </c>
      <c r="N229" s="20"/>
      <c r="O229" s="20"/>
      <c r="P229" s="21"/>
    </row>
    <row r="230" spans="1:16" ht="21.4" customHeight="1" x14ac:dyDescent="0.2">
      <c r="A230" s="153" t="s">
        <v>575</v>
      </c>
      <c r="B230" s="16">
        <v>6</v>
      </c>
      <c r="C230" s="1" t="s">
        <v>661</v>
      </c>
      <c r="D230" s="251" t="s">
        <v>662</v>
      </c>
      <c r="E230" s="1" t="s">
        <v>11</v>
      </c>
      <c r="F230" s="118">
        <v>19500</v>
      </c>
      <c r="G230" s="217"/>
      <c r="H230" s="203">
        <f t="shared" si="23"/>
        <v>0</v>
      </c>
      <c r="I230" s="18"/>
      <c r="J230" s="216">
        <f t="shared" si="22"/>
        <v>0</v>
      </c>
      <c r="K230" s="19"/>
      <c r="L230" s="19">
        <f t="shared" si="24"/>
        <v>0</v>
      </c>
      <c r="M230" s="19">
        <f t="shared" si="25"/>
        <v>0</v>
      </c>
      <c r="N230" s="20"/>
      <c r="O230" s="20"/>
      <c r="P230" s="21"/>
    </row>
    <row r="231" spans="1:16" ht="21.4" customHeight="1" x14ac:dyDescent="0.2">
      <c r="A231" s="153" t="s">
        <v>999</v>
      </c>
      <c r="B231" s="16">
        <v>6</v>
      </c>
      <c r="C231" s="1" t="s">
        <v>847</v>
      </c>
      <c r="D231" s="251" t="s">
        <v>946</v>
      </c>
      <c r="E231" s="1" t="s">
        <v>11</v>
      </c>
      <c r="F231" s="118">
        <v>1724.9999999999998</v>
      </c>
      <c r="G231" s="217"/>
      <c r="H231" s="203">
        <f t="shared" si="23"/>
        <v>0</v>
      </c>
      <c r="I231" s="18"/>
      <c r="J231" s="216">
        <f t="shared" si="22"/>
        <v>0</v>
      </c>
      <c r="K231" s="19"/>
      <c r="L231" s="19">
        <f t="shared" si="24"/>
        <v>0</v>
      </c>
      <c r="M231" s="19">
        <f t="shared" si="25"/>
        <v>0</v>
      </c>
      <c r="N231" s="20"/>
      <c r="O231" s="20"/>
      <c r="P231" s="21"/>
    </row>
    <row r="232" spans="1:16" ht="21.4" customHeight="1" x14ac:dyDescent="0.2">
      <c r="A232" s="153" t="s">
        <v>1000</v>
      </c>
      <c r="B232" s="16">
        <v>6</v>
      </c>
      <c r="C232" s="1" t="s">
        <v>665</v>
      </c>
      <c r="D232" s="258" t="s">
        <v>1248</v>
      </c>
      <c r="E232" s="1" t="s">
        <v>1205</v>
      </c>
      <c r="F232" s="109">
        <v>6264</v>
      </c>
      <c r="G232" s="203"/>
      <c r="H232" s="203">
        <f t="shared" si="23"/>
        <v>0</v>
      </c>
      <c r="I232" s="18"/>
      <c r="J232" s="216">
        <f t="shared" si="22"/>
        <v>0</v>
      </c>
      <c r="K232" s="19"/>
      <c r="L232" s="19">
        <f t="shared" si="24"/>
        <v>0</v>
      </c>
      <c r="M232" s="19">
        <f t="shared" si="25"/>
        <v>0</v>
      </c>
      <c r="N232" s="20"/>
      <c r="O232" s="20"/>
      <c r="P232" s="21"/>
    </row>
    <row r="233" spans="1:16" ht="21.4" customHeight="1" x14ac:dyDescent="0.2">
      <c r="A233" s="153" t="s">
        <v>579</v>
      </c>
      <c r="B233" s="16">
        <v>6</v>
      </c>
      <c r="C233" s="1" t="s">
        <v>667</v>
      </c>
      <c r="D233" s="251" t="s">
        <v>668</v>
      </c>
      <c r="E233" s="1" t="s">
        <v>14</v>
      </c>
      <c r="F233" s="109">
        <v>62</v>
      </c>
      <c r="G233" s="203"/>
      <c r="H233" s="203">
        <f t="shared" si="23"/>
        <v>0</v>
      </c>
      <c r="I233" s="18"/>
      <c r="J233" s="216">
        <f t="shared" si="22"/>
        <v>0</v>
      </c>
      <c r="K233" s="19"/>
      <c r="L233" s="19">
        <f t="shared" si="24"/>
        <v>0</v>
      </c>
      <c r="M233" s="19">
        <f t="shared" si="25"/>
        <v>0</v>
      </c>
      <c r="N233" s="20"/>
      <c r="O233" s="20"/>
      <c r="P233" s="21"/>
    </row>
    <row r="234" spans="1:16" ht="21.4" customHeight="1" x14ac:dyDescent="0.2">
      <c r="A234" s="153" t="s">
        <v>580</v>
      </c>
      <c r="B234" s="16">
        <v>6</v>
      </c>
      <c r="C234" s="1" t="s">
        <v>693</v>
      </c>
      <c r="D234" s="251" t="s">
        <v>852</v>
      </c>
      <c r="E234" s="1" t="s">
        <v>14</v>
      </c>
      <c r="F234" s="109">
        <v>13</v>
      </c>
      <c r="G234" s="203"/>
      <c r="H234" s="203">
        <f t="shared" si="23"/>
        <v>0</v>
      </c>
      <c r="I234" s="18"/>
      <c r="J234" s="216">
        <f t="shared" si="22"/>
        <v>0</v>
      </c>
      <c r="K234" s="19"/>
      <c r="L234" s="19">
        <f t="shared" si="24"/>
        <v>0</v>
      </c>
      <c r="M234" s="19">
        <f t="shared" si="25"/>
        <v>0</v>
      </c>
      <c r="N234" s="20"/>
      <c r="O234" s="20"/>
      <c r="P234" s="21"/>
    </row>
    <row r="235" spans="1:16" ht="21.4" customHeight="1" x14ac:dyDescent="0.2">
      <c r="A235" s="153" t="s">
        <v>583</v>
      </c>
      <c r="B235" s="16">
        <v>6</v>
      </c>
      <c r="C235" s="1" t="s">
        <v>672</v>
      </c>
      <c r="D235" s="256" t="s">
        <v>1189</v>
      </c>
      <c r="E235" s="1" t="s">
        <v>11</v>
      </c>
      <c r="F235" s="109">
        <v>97</v>
      </c>
      <c r="G235" s="203"/>
      <c r="H235" s="203">
        <f t="shared" si="23"/>
        <v>0</v>
      </c>
      <c r="I235" s="18"/>
      <c r="J235" s="216">
        <f t="shared" si="22"/>
        <v>0</v>
      </c>
      <c r="K235" s="19"/>
      <c r="L235" s="19">
        <f t="shared" si="24"/>
        <v>0</v>
      </c>
      <c r="M235" s="19">
        <f t="shared" si="25"/>
        <v>0</v>
      </c>
      <c r="N235" s="20"/>
      <c r="O235" s="20"/>
      <c r="P235" s="21"/>
    </row>
    <row r="236" spans="1:16" ht="21.4" customHeight="1" x14ac:dyDescent="0.2">
      <c r="A236" s="153" t="s">
        <v>1001</v>
      </c>
      <c r="B236" s="61" t="s">
        <v>674</v>
      </c>
      <c r="C236" s="62"/>
      <c r="D236" s="265" t="s">
        <v>182</v>
      </c>
      <c r="E236" s="64"/>
      <c r="F236" s="111"/>
      <c r="G236" s="111"/>
      <c r="H236" s="206">
        <f>SUM(H226:H235)</f>
        <v>0</v>
      </c>
      <c r="I236" s="65"/>
      <c r="J236" s="65"/>
      <c r="K236" s="65"/>
      <c r="L236" s="65"/>
      <c r="M236" s="65"/>
      <c r="N236" s="66"/>
      <c r="O236" s="66"/>
      <c r="P236" s="67"/>
    </row>
    <row r="237" spans="1:16" ht="21.4" customHeight="1" x14ac:dyDescent="0.2">
      <c r="A237" s="153" t="s">
        <v>884</v>
      </c>
      <c r="B237" s="61" t="s">
        <v>675</v>
      </c>
      <c r="C237" s="62"/>
      <c r="D237" s="265" t="s">
        <v>183</v>
      </c>
      <c r="E237" s="64"/>
      <c r="F237" s="111"/>
      <c r="G237" s="111"/>
      <c r="H237" s="205"/>
      <c r="I237" s="65"/>
      <c r="J237" s="65"/>
      <c r="K237" s="65"/>
      <c r="L237" s="65"/>
      <c r="M237" s="206">
        <f>SUM(M226:M235)</f>
        <v>0</v>
      </c>
      <c r="N237" s="66"/>
      <c r="O237" s="66"/>
      <c r="P237" s="67"/>
    </row>
    <row r="238" spans="1:16" ht="21.4" customHeight="1" x14ac:dyDescent="0.3">
      <c r="A238" s="153" t="s">
        <v>588</v>
      </c>
      <c r="B238" s="74"/>
      <c r="C238" s="75"/>
      <c r="D238" s="264" t="s">
        <v>1236</v>
      </c>
      <c r="E238" s="15"/>
      <c r="F238" s="115"/>
      <c r="G238" s="115"/>
      <c r="H238" s="109"/>
      <c r="I238" s="18"/>
      <c r="J238" s="126"/>
      <c r="K238" s="19"/>
      <c r="L238" s="19"/>
      <c r="M238" s="19"/>
      <c r="N238" s="20"/>
      <c r="O238" s="20"/>
      <c r="P238" s="21"/>
    </row>
    <row r="239" spans="1:16" ht="21.4" customHeight="1" x14ac:dyDescent="0.2">
      <c r="A239" s="153" t="s">
        <v>591</v>
      </c>
      <c r="B239" s="9">
        <v>7</v>
      </c>
      <c r="C239" s="1" t="s">
        <v>361</v>
      </c>
      <c r="D239" s="256" t="s">
        <v>362</v>
      </c>
      <c r="E239" s="1" t="s">
        <v>14</v>
      </c>
      <c r="F239" s="109">
        <v>1</v>
      </c>
      <c r="G239" s="203"/>
      <c r="H239" s="203">
        <f t="shared" si="23"/>
        <v>0</v>
      </c>
      <c r="I239" s="18"/>
      <c r="J239" s="216">
        <f t="shared" si="22"/>
        <v>0</v>
      </c>
      <c r="K239" s="19"/>
      <c r="L239" s="19">
        <f t="shared" ref="L239:L242" si="26">H239*K239/100</f>
        <v>0</v>
      </c>
      <c r="M239" s="19">
        <f>+F239*L239</f>
        <v>0</v>
      </c>
      <c r="N239" s="20"/>
      <c r="O239" s="20"/>
      <c r="P239" s="21"/>
    </row>
    <row r="240" spans="1:16" ht="21.4" customHeight="1" x14ac:dyDescent="0.2">
      <c r="A240" s="153" t="s">
        <v>592</v>
      </c>
      <c r="B240" s="9">
        <v>7</v>
      </c>
      <c r="C240" s="1" t="s">
        <v>364</v>
      </c>
      <c r="D240" s="256" t="s">
        <v>365</v>
      </c>
      <c r="E240" s="1" t="s">
        <v>14</v>
      </c>
      <c r="F240" s="109">
        <v>17</v>
      </c>
      <c r="G240" s="203"/>
      <c r="H240" s="203">
        <f t="shared" si="23"/>
        <v>0</v>
      </c>
      <c r="I240" s="18"/>
      <c r="J240" s="216">
        <f t="shared" si="22"/>
        <v>0</v>
      </c>
      <c r="K240" s="19"/>
      <c r="L240" s="19">
        <f t="shared" si="26"/>
        <v>0</v>
      </c>
      <c r="M240" s="19">
        <f>+F240*L240</f>
        <v>0</v>
      </c>
      <c r="N240" s="20"/>
      <c r="O240" s="20"/>
      <c r="P240" s="21"/>
    </row>
    <row r="241" spans="1:16" ht="21.4" customHeight="1" x14ac:dyDescent="0.2">
      <c r="A241" s="41" t="s">
        <v>595</v>
      </c>
      <c r="B241" s="9">
        <v>7</v>
      </c>
      <c r="C241" s="1" t="s">
        <v>366</v>
      </c>
      <c r="D241" s="256" t="s">
        <v>752</v>
      </c>
      <c r="E241" s="1" t="s">
        <v>14</v>
      </c>
      <c r="F241" s="109">
        <v>14</v>
      </c>
      <c r="G241" s="203"/>
      <c r="H241" s="203">
        <f t="shared" si="23"/>
        <v>0</v>
      </c>
      <c r="I241" s="18"/>
      <c r="J241" s="216">
        <f t="shared" si="22"/>
        <v>0</v>
      </c>
      <c r="K241" s="19"/>
      <c r="L241" s="19">
        <f t="shared" si="26"/>
        <v>0</v>
      </c>
      <c r="M241" s="19">
        <f>+F241*L241</f>
        <v>0</v>
      </c>
      <c r="N241" s="20"/>
      <c r="O241" s="20"/>
      <c r="P241" s="21"/>
    </row>
    <row r="242" spans="1:16" ht="21.4" customHeight="1" x14ac:dyDescent="0.2">
      <c r="A242" s="153" t="s">
        <v>795</v>
      </c>
      <c r="B242" s="9">
        <v>7</v>
      </c>
      <c r="C242" s="1" t="s">
        <v>368</v>
      </c>
      <c r="D242" s="256" t="s">
        <v>369</v>
      </c>
      <c r="E242" s="1" t="s">
        <v>14</v>
      </c>
      <c r="F242" s="109">
        <v>10</v>
      </c>
      <c r="G242" s="203"/>
      <c r="H242" s="203">
        <f t="shared" si="23"/>
        <v>0</v>
      </c>
      <c r="I242" s="18"/>
      <c r="J242" s="216">
        <f t="shared" si="22"/>
        <v>0</v>
      </c>
      <c r="K242" s="19"/>
      <c r="L242" s="19">
        <f t="shared" si="26"/>
        <v>0</v>
      </c>
      <c r="M242" s="19">
        <f>+F242*L242</f>
        <v>0</v>
      </c>
      <c r="N242" s="20"/>
      <c r="O242" s="20"/>
      <c r="P242" s="21"/>
    </row>
    <row r="243" spans="1:16" ht="21.4" customHeight="1" x14ac:dyDescent="0.2">
      <c r="A243" s="153" t="s">
        <v>597</v>
      </c>
      <c r="B243" s="61" t="s">
        <v>763</v>
      </c>
      <c r="C243" s="62"/>
      <c r="D243" s="265" t="s">
        <v>182</v>
      </c>
      <c r="E243" s="64"/>
      <c r="F243" s="111"/>
      <c r="G243" s="111"/>
      <c r="H243" s="206">
        <f>SUM(H239:H242)</f>
        <v>0</v>
      </c>
      <c r="I243" s="65"/>
      <c r="J243" s="65"/>
      <c r="K243" s="65"/>
      <c r="L243" s="65"/>
      <c r="M243" s="65"/>
      <c r="N243" s="66"/>
      <c r="O243" s="66"/>
      <c r="P243" s="67"/>
    </row>
    <row r="244" spans="1:16" ht="21.4" customHeight="1" x14ac:dyDescent="0.2">
      <c r="A244" s="153" t="s">
        <v>599</v>
      </c>
      <c r="B244" s="61" t="s">
        <v>764</v>
      </c>
      <c r="C244" s="62"/>
      <c r="D244" s="265" t="s">
        <v>183</v>
      </c>
      <c r="E244" s="64"/>
      <c r="F244" s="111"/>
      <c r="G244" s="111"/>
      <c r="H244" s="205"/>
      <c r="I244" s="65"/>
      <c r="J244" s="65"/>
      <c r="K244" s="65"/>
      <c r="L244" s="65"/>
      <c r="M244" s="209">
        <f>SUM(M239:M242)</f>
        <v>0</v>
      </c>
      <c r="N244" s="66"/>
      <c r="O244" s="66"/>
      <c r="P244" s="67"/>
    </row>
    <row r="245" spans="1:16" ht="21.4" customHeight="1" x14ac:dyDescent="0.2">
      <c r="A245" s="153" t="s">
        <v>600</v>
      </c>
      <c r="B245" s="74"/>
      <c r="C245" s="77"/>
      <c r="D245" s="273" t="s">
        <v>680</v>
      </c>
      <c r="E245" s="1"/>
      <c r="F245" s="115"/>
      <c r="G245" s="115"/>
      <c r="H245" s="109"/>
      <c r="I245" s="18"/>
      <c r="J245" s="126"/>
      <c r="K245" s="19"/>
      <c r="L245" s="19"/>
      <c r="M245" s="19"/>
      <c r="N245" s="20"/>
      <c r="O245" s="20"/>
      <c r="P245" s="21"/>
    </row>
    <row r="246" spans="1:16" ht="21.4" customHeight="1" x14ac:dyDescent="0.2">
      <c r="A246" s="153" t="s">
        <v>1002</v>
      </c>
      <c r="B246" s="9">
        <v>8</v>
      </c>
      <c r="C246" s="1" t="s">
        <v>389</v>
      </c>
      <c r="D246" s="256" t="s">
        <v>390</v>
      </c>
      <c r="E246" s="1" t="s">
        <v>14</v>
      </c>
      <c r="F246" s="113">
        <v>38</v>
      </c>
      <c r="G246" s="207"/>
      <c r="H246" s="203">
        <f t="shared" si="23"/>
        <v>0</v>
      </c>
      <c r="I246" s="18"/>
      <c r="J246" s="216">
        <f t="shared" si="22"/>
        <v>0</v>
      </c>
      <c r="K246" s="25"/>
      <c r="L246" s="19">
        <f t="shared" ref="L246:L252" si="27">H246*K246/100</f>
        <v>0</v>
      </c>
      <c r="M246" s="19">
        <f t="shared" ref="M246:M252" si="28">+F246*L246</f>
        <v>0</v>
      </c>
      <c r="N246" s="6"/>
      <c r="O246" s="7"/>
      <c r="P246" s="11"/>
    </row>
    <row r="247" spans="1:16" ht="21.4" customHeight="1" x14ac:dyDescent="0.2">
      <c r="A247" s="153" t="s">
        <v>603</v>
      </c>
      <c r="B247" s="9">
        <v>8</v>
      </c>
      <c r="C247" s="1" t="s">
        <v>392</v>
      </c>
      <c r="D247" s="256" t="s">
        <v>393</v>
      </c>
      <c r="E247" s="1" t="s">
        <v>14</v>
      </c>
      <c r="F247" s="113">
        <v>6</v>
      </c>
      <c r="G247" s="207"/>
      <c r="H247" s="203">
        <f t="shared" si="23"/>
        <v>0</v>
      </c>
      <c r="I247" s="18"/>
      <c r="J247" s="216">
        <f t="shared" si="22"/>
        <v>0</v>
      </c>
      <c r="K247" s="25"/>
      <c r="L247" s="19">
        <f t="shared" si="27"/>
        <v>0</v>
      </c>
      <c r="M247" s="19">
        <f t="shared" si="28"/>
        <v>0</v>
      </c>
      <c r="N247" s="6"/>
      <c r="O247" s="7"/>
      <c r="P247" s="11"/>
    </row>
    <row r="248" spans="1:16" ht="21.4" customHeight="1" x14ac:dyDescent="0.2">
      <c r="A248" s="153" t="s">
        <v>604</v>
      </c>
      <c r="B248" s="9">
        <v>8</v>
      </c>
      <c r="C248" s="1" t="s">
        <v>705</v>
      </c>
      <c r="D248" s="256" t="s">
        <v>706</v>
      </c>
      <c r="E248" s="1" t="s">
        <v>14</v>
      </c>
      <c r="F248" s="113">
        <v>6</v>
      </c>
      <c r="G248" s="207"/>
      <c r="H248" s="203">
        <f t="shared" si="23"/>
        <v>0</v>
      </c>
      <c r="I248" s="18"/>
      <c r="J248" s="216">
        <f t="shared" si="22"/>
        <v>0</v>
      </c>
      <c r="K248" s="25"/>
      <c r="L248" s="19">
        <f t="shared" si="27"/>
        <v>0</v>
      </c>
      <c r="M248" s="19">
        <f t="shared" si="28"/>
        <v>0</v>
      </c>
      <c r="N248" s="6"/>
      <c r="O248" s="7"/>
      <c r="P248" s="11"/>
    </row>
    <row r="249" spans="1:16" s="56" customFormat="1" ht="21.4" customHeight="1" x14ac:dyDescent="0.2">
      <c r="A249" s="245" t="s">
        <v>606</v>
      </c>
      <c r="B249" s="302">
        <v>8</v>
      </c>
      <c r="C249" s="243"/>
      <c r="D249" s="266" t="s">
        <v>1247</v>
      </c>
      <c r="E249" s="243"/>
      <c r="F249" s="303"/>
      <c r="G249" s="304"/>
      <c r="H249" s="305"/>
      <c r="I249" s="306"/>
      <c r="J249" s="307"/>
      <c r="K249" s="308"/>
      <c r="L249" s="309"/>
      <c r="M249" s="309"/>
      <c r="N249" s="310"/>
      <c r="O249" s="311"/>
      <c r="P249" s="313"/>
    </row>
    <row r="250" spans="1:16" ht="21.4" customHeight="1" x14ac:dyDescent="0.2">
      <c r="A250" s="153" t="s">
        <v>607</v>
      </c>
      <c r="B250" s="9">
        <v>8</v>
      </c>
      <c r="C250" s="1" t="s">
        <v>395</v>
      </c>
      <c r="D250" s="256" t="s">
        <v>396</v>
      </c>
      <c r="E250" s="1" t="s">
        <v>14</v>
      </c>
      <c r="F250" s="113">
        <v>77</v>
      </c>
      <c r="G250" s="207"/>
      <c r="H250" s="203">
        <f t="shared" si="23"/>
        <v>0</v>
      </c>
      <c r="I250" s="18"/>
      <c r="J250" s="216">
        <f t="shared" si="22"/>
        <v>0</v>
      </c>
      <c r="K250" s="6"/>
      <c r="L250" s="19">
        <f t="shared" si="27"/>
        <v>0</v>
      </c>
      <c r="M250" s="19">
        <f t="shared" si="28"/>
        <v>0</v>
      </c>
      <c r="N250" s="6"/>
      <c r="O250" s="7"/>
      <c r="P250" s="11"/>
    </row>
    <row r="251" spans="1:16" ht="21.4" customHeight="1" x14ac:dyDescent="0.2">
      <c r="A251" s="153" t="s">
        <v>1134</v>
      </c>
      <c r="B251" s="9">
        <v>8</v>
      </c>
      <c r="C251" s="1" t="s">
        <v>398</v>
      </c>
      <c r="D251" s="256" t="s">
        <v>399</v>
      </c>
      <c r="E251" s="1" t="s">
        <v>14</v>
      </c>
      <c r="F251" s="113">
        <v>94</v>
      </c>
      <c r="G251" s="207"/>
      <c r="H251" s="203">
        <f t="shared" si="23"/>
        <v>0</v>
      </c>
      <c r="I251" s="18"/>
      <c r="J251" s="216">
        <f t="shared" si="22"/>
        <v>0</v>
      </c>
      <c r="K251" s="6"/>
      <c r="L251" s="19">
        <f t="shared" si="27"/>
        <v>0</v>
      </c>
      <c r="M251" s="19">
        <f t="shared" si="28"/>
        <v>0</v>
      </c>
      <c r="N251" s="6"/>
      <c r="O251" s="7"/>
      <c r="P251" s="11"/>
    </row>
    <row r="252" spans="1:16" ht="21.4" customHeight="1" x14ac:dyDescent="0.2">
      <c r="A252" s="153" t="s">
        <v>1135</v>
      </c>
      <c r="B252" s="9">
        <v>8</v>
      </c>
      <c r="C252" s="1" t="s">
        <v>401</v>
      </c>
      <c r="D252" s="256" t="s">
        <v>402</v>
      </c>
      <c r="E252" s="1" t="s">
        <v>14</v>
      </c>
      <c r="F252" s="113">
        <v>117</v>
      </c>
      <c r="G252" s="207"/>
      <c r="H252" s="203">
        <f t="shared" si="23"/>
        <v>0</v>
      </c>
      <c r="I252" s="18"/>
      <c r="J252" s="216">
        <f t="shared" si="22"/>
        <v>0</v>
      </c>
      <c r="K252" s="6"/>
      <c r="L252" s="19">
        <f t="shared" si="27"/>
        <v>0</v>
      </c>
      <c r="M252" s="19">
        <f t="shared" si="28"/>
        <v>0</v>
      </c>
      <c r="N252" s="6"/>
      <c r="O252" s="7"/>
      <c r="P252" s="11"/>
    </row>
    <row r="253" spans="1:16" ht="21.4" customHeight="1" x14ac:dyDescent="0.2">
      <c r="A253" s="153" t="s">
        <v>1003</v>
      </c>
      <c r="B253" s="9">
        <v>8</v>
      </c>
      <c r="C253" s="1" t="s">
        <v>404</v>
      </c>
      <c r="D253" s="256" t="s">
        <v>405</v>
      </c>
      <c r="E253" s="1" t="s">
        <v>14</v>
      </c>
      <c r="F253" s="113">
        <v>63</v>
      </c>
      <c r="G253" s="207"/>
      <c r="H253" s="203">
        <f>+F253*G253</f>
        <v>0</v>
      </c>
      <c r="I253" s="18"/>
      <c r="J253" s="216">
        <f>+G253*I253</f>
        <v>0</v>
      </c>
      <c r="K253" s="10"/>
      <c r="L253" s="19">
        <f>H253*K253/100</f>
        <v>0</v>
      </c>
      <c r="M253" s="19">
        <f>+F253*L253</f>
        <v>0</v>
      </c>
      <c r="N253" s="6"/>
      <c r="O253" s="7"/>
      <c r="P253" s="11"/>
    </row>
    <row r="254" spans="1:16" s="56" customFormat="1" ht="21.4" customHeight="1" x14ac:dyDescent="0.2">
      <c r="A254" s="245"/>
      <c r="B254" s="302">
        <v>8</v>
      </c>
      <c r="C254" s="243" t="s">
        <v>1068</v>
      </c>
      <c r="D254" s="266" t="s">
        <v>1067</v>
      </c>
      <c r="E254" s="243" t="s">
        <v>11</v>
      </c>
      <c r="F254" s="303">
        <v>48</v>
      </c>
      <c r="G254" s="304"/>
      <c r="H254" s="305">
        <f>+F254*G254</f>
        <v>0</v>
      </c>
      <c r="I254" s="306"/>
      <c r="J254" s="307">
        <f>+G254*I254</f>
        <v>0</v>
      </c>
      <c r="K254" s="308"/>
      <c r="L254" s="309">
        <f>H254*K254/100</f>
        <v>0</v>
      </c>
      <c r="M254" s="309">
        <f>+F254*L254</f>
        <v>0</v>
      </c>
      <c r="N254" s="310"/>
      <c r="O254" s="311"/>
      <c r="P254" s="312"/>
    </row>
    <row r="255" spans="1:16" s="56" customFormat="1" ht="21.4" customHeight="1" x14ac:dyDescent="0.2">
      <c r="A255" s="245"/>
      <c r="B255" s="302">
        <v>8</v>
      </c>
      <c r="C255" s="243" t="s">
        <v>1070</v>
      </c>
      <c r="D255" s="266" t="s">
        <v>1069</v>
      </c>
      <c r="E255" s="243" t="s">
        <v>11</v>
      </c>
      <c r="F255" s="303">
        <v>25</v>
      </c>
      <c r="G255" s="304"/>
      <c r="H255" s="305">
        <f>+F255*G255</f>
        <v>0</v>
      </c>
      <c r="I255" s="306"/>
      <c r="J255" s="307">
        <f>+G255*I255</f>
        <v>0</v>
      </c>
      <c r="K255" s="308"/>
      <c r="L255" s="309">
        <f>H255*K255/100</f>
        <v>0</v>
      </c>
      <c r="M255" s="309">
        <f>+F255*L255</f>
        <v>0</v>
      </c>
      <c r="N255" s="310"/>
      <c r="O255" s="311"/>
      <c r="P255" s="312"/>
    </row>
    <row r="256" spans="1:16" ht="21.4" customHeight="1" x14ac:dyDescent="0.2">
      <c r="A256" s="41" t="s">
        <v>333</v>
      </c>
      <c r="B256" s="61" t="s">
        <v>812</v>
      </c>
      <c r="C256" s="62"/>
      <c r="D256" s="265" t="s">
        <v>182</v>
      </c>
      <c r="E256" s="64"/>
      <c r="F256" s="114"/>
      <c r="G256" s="114"/>
      <c r="H256" s="206">
        <f>SUM(H246:H255)</f>
        <v>0</v>
      </c>
      <c r="I256" s="65"/>
      <c r="J256" s="65"/>
      <c r="K256" s="63"/>
      <c r="L256" s="63"/>
      <c r="M256" s="65"/>
      <c r="N256" s="68"/>
      <c r="O256" s="69"/>
      <c r="P256" s="70"/>
    </row>
    <row r="257" spans="1:16" ht="21.4" customHeight="1" x14ac:dyDescent="0.2">
      <c r="A257" s="153" t="s">
        <v>1004</v>
      </c>
      <c r="B257" s="61" t="s">
        <v>813</v>
      </c>
      <c r="C257" s="62"/>
      <c r="D257" s="265" t="s">
        <v>183</v>
      </c>
      <c r="E257" s="64"/>
      <c r="F257" s="114"/>
      <c r="G257" s="114"/>
      <c r="H257" s="205"/>
      <c r="I257" s="65"/>
      <c r="J257" s="65"/>
      <c r="K257" s="63"/>
      <c r="L257" s="63"/>
      <c r="M257" s="209">
        <f>SUM(M246:M255)</f>
        <v>0</v>
      </c>
      <c r="N257" s="68"/>
      <c r="O257" s="69"/>
      <c r="P257" s="70"/>
    </row>
    <row r="258" spans="1:16" ht="21.4" customHeight="1" x14ac:dyDescent="0.3">
      <c r="A258" s="153" t="s">
        <v>1005</v>
      </c>
      <c r="B258" s="74"/>
      <c r="C258" s="75"/>
      <c r="D258" s="264" t="s">
        <v>1025</v>
      </c>
      <c r="E258" s="15"/>
      <c r="F258" s="112"/>
      <c r="G258" s="112"/>
      <c r="H258" s="109"/>
      <c r="I258" s="18"/>
      <c r="J258" s="126"/>
      <c r="K258" s="35"/>
      <c r="L258" s="35"/>
      <c r="M258" s="19"/>
      <c r="N258" s="31"/>
      <c r="O258" s="36"/>
      <c r="P258" s="29"/>
    </row>
    <row r="259" spans="1:16" ht="21.4" customHeight="1" x14ac:dyDescent="0.2">
      <c r="A259" s="153" t="s">
        <v>335</v>
      </c>
      <c r="B259" s="9">
        <v>9</v>
      </c>
      <c r="C259" s="1" t="s">
        <v>409</v>
      </c>
      <c r="D259" s="256" t="s">
        <v>410</v>
      </c>
      <c r="E259" s="1" t="s">
        <v>11</v>
      </c>
      <c r="F259" s="113">
        <v>1</v>
      </c>
      <c r="G259" s="207"/>
      <c r="H259" s="203">
        <f t="shared" si="23"/>
        <v>0</v>
      </c>
      <c r="I259" s="18"/>
      <c r="J259" s="216">
        <f t="shared" si="22"/>
        <v>0</v>
      </c>
      <c r="K259" s="10"/>
      <c r="L259" s="19">
        <f t="shared" ref="L259:L307" si="29">H259*K259/100</f>
        <v>0</v>
      </c>
      <c r="M259" s="19">
        <f t="shared" ref="M259:M290" si="30">+F259*L259</f>
        <v>0</v>
      </c>
      <c r="N259" s="6"/>
      <c r="O259" s="7"/>
      <c r="P259" s="29"/>
    </row>
    <row r="260" spans="1:16" ht="21.4" customHeight="1" x14ac:dyDescent="0.2">
      <c r="A260" s="153" t="s">
        <v>885</v>
      </c>
      <c r="B260" s="9">
        <v>9</v>
      </c>
      <c r="C260" s="1" t="s">
        <v>412</v>
      </c>
      <c r="D260" s="256" t="s">
        <v>413</v>
      </c>
      <c r="E260" s="1" t="s">
        <v>11</v>
      </c>
      <c r="F260" s="113">
        <v>18</v>
      </c>
      <c r="G260" s="207"/>
      <c r="H260" s="203">
        <f t="shared" si="23"/>
        <v>0</v>
      </c>
      <c r="I260" s="18"/>
      <c r="J260" s="216">
        <f t="shared" si="22"/>
        <v>0</v>
      </c>
      <c r="K260" s="25"/>
      <c r="L260" s="19">
        <f t="shared" si="29"/>
        <v>0</v>
      </c>
      <c r="M260" s="19">
        <f t="shared" si="30"/>
        <v>0</v>
      </c>
      <c r="N260" s="6"/>
      <c r="O260" s="7"/>
      <c r="P260" s="29"/>
    </row>
    <row r="261" spans="1:16" ht="21.4" customHeight="1" x14ac:dyDescent="0.2">
      <c r="A261" s="153" t="s">
        <v>886</v>
      </c>
      <c r="B261" s="9">
        <v>9</v>
      </c>
      <c r="C261" s="1" t="s">
        <v>415</v>
      </c>
      <c r="D261" s="256" t="s">
        <v>416</v>
      </c>
      <c r="E261" s="1" t="s">
        <v>11</v>
      </c>
      <c r="F261" s="113">
        <v>36</v>
      </c>
      <c r="G261" s="207"/>
      <c r="H261" s="203">
        <f t="shared" si="23"/>
        <v>0</v>
      </c>
      <c r="I261" s="18"/>
      <c r="J261" s="216">
        <f t="shared" si="22"/>
        <v>0</v>
      </c>
      <c r="K261" s="25"/>
      <c r="L261" s="19">
        <f t="shared" si="29"/>
        <v>0</v>
      </c>
      <c r="M261" s="19">
        <f t="shared" si="30"/>
        <v>0</v>
      </c>
      <c r="N261" s="6"/>
      <c r="O261" s="7"/>
      <c r="P261" s="29"/>
    </row>
    <row r="262" spans="1:16" ht="21.4" customHeight="1" x14ac:dyDescent="0.2">
      <c r="A262" s="153" t="s">
        <v>796</v>
      </c>
      <c r="B262" s="9">
        <v>9</v>
      </c>
      <c r="C262" s="1" t="s">
        <v>417</v>
      </c>
      <c r="D262" s="256" t="s">
        <v>418</v>
      </c>
      <c r="E262" s="1" t="s">
        <v>11</v>
      </c>
      <c r="F262" s="113">
        <v>7</v>
      </c>
      <c r="G262" s="207"/>
      <c r="H262" s="203">
        <f t="shared" si="23"/>
        <v>0</v>
      </c>
      <c r="I262" s="18"/>
      <c r="J262" s="216">
        <f t="shared" si="22"/>
        <v>0</v>
      </c>
      <c r="K262" s="25"/>
      <c r="L262" s="19">
        <f t="shared" si="29"/>
        <v>0</v>
      </c>
      <c r="M262" s="19">
        <f t="shared" si="30"/>
        <v>0</v>
      </c>
      <c r="N262" s="6"/>
      <c r="O262" s="7"/>
      <c r="P262" s="29"/>
    </row>
    <row r="263" spans="1:16" ht="21.4" customHeight="1" x14ac:dyDescent="0.2">
      <c r="A263" s="153" t="s">
        <v>1006</v>
      </c>
      <c r="B263" s="9">
        <v>9</v>
      </c>
      <c r="C263" s="1" t="s">
        <v>420</v>
      </c>
      <c r="D263" s="256" t="s">
        <v>421</v>
      </c>
      <c r="E263" s="1" t="s">
        <v>11</v>
      </c>
      <c r="F263" s="113">
        <v>24</v>
      </c>
      <c r="G263" s="207"/>
      <c r="H263" s="203">
        <f t="shared" si="23"/>
        <v>0</v>
      </c>
      <c r="I263" s="18"/>
      <c r="J263" s="216">
        <f t="shared" si="22"/>
        <v>0</v>
      </c>
      <c r="K263" s="25"/>
      <c r="L263" s="19">
        <f t="shared" si="29"/>
        <v>0</v>
      </c>
      <c r="M263" s="19">
        <f t="shared" si="30"/>
        <v>0</v>
      </c>
      <c r="N263" s="6"/>
      <c r="O263" s="7"/>
      <c r="P263" s="29"/>
    </row>
    <row r="264" spans="1:16" ht="21.4" customHeight="1" x14ac:dyDescent="0.2">
      <c r="A264" s="153" t="s">
        <v>337</v>
      </c>
      <c r="B264" s="9">
        <v>9</v>
      </c>
      <c r="C264" s="1" t="s">
        <v>423</v>
      </c>
      <c r="D264" s="256" t="s">
        <v>424</v>
      </c>
      <c r="E264" s="1" t="s">
        <v>11</v>
      </c>
      <c r="F264" s="113">
        <v>9</v>
      </c>
      <c r="G264" s="207"/>
      <c r="H264" s="203">
        <f t="shared" si="23"/>
        <v>0</v>
      </c>
      <c r="I264" s="18"/>
      <c r="J264" s="216">
        <f t="shared" si="22"/>
        <v>0</v>
      </c>
      <c r="K264" s="25"/>
      <c r="L264" s="19">
        <f t="shared" si="29"/>
        <v>0</v>
      </c>
      <c r="M264" s="19">
        <f t="shared" si="30"/>
        <v>0</v>
      </c>
      <c r="N264" s="6"/>
      <c r="O264" s="7"/>
      <c r="P264" s="29"/>
    </row>
    <row r="265" spans="1:16" ht="21.4" customHeight="1" x14ac:dyDescent="0.2">
      <c r="A265" s="153" t="s">
        <v>1007</v>
      </c>
      <c r="B265" s="9">
        <v>9</v>
      </c>
      <c r="C265" s="1" t="s">
        <v>425</v>
      </c>
      <c r="D265" s="256" t="s">
        <v>426</v>
      </c>
      <c r="E265" s="1" t="s">
        <v>11</v>
      </c>
      <c r="F265" s="113">
        <v>13</v>
      </c>
      <c r="G265" s="207"/>
      <c r="H265" s="203">
        <f t="shared" si="23"/>
        <v>0</v>
      </c>
      <c r="I265" s="18"/>
      <c r="J265" s="216">
        <f t="shared" si="22"/>
        <v>0</v>
      </c>
      <c r="K265" s="25"/>
      <c r="L265" s="19">
        <f t="shared" si="29"/>
        <v>0</v>
      </c>
      <c r="M265" s="19">
        <f t="shared" si="30"/>
        <v>0</v>
      </c>
      <c r="N265" s="6"/>
      <c r="O265" s="7"/>
      <c r="P265" s="29"/>
    </row>
    <row r="266" spans="1:16" ht="21.4" customHeight="1" x14ac:dyDescent="0.2">
      <c r="A266" s="153" t="s">
        <v>887</v>
      </c>
      <c r="B266" s="9">
        <v>9</v>
      </c>
      <c r="C266" s="1" t="s">
        <v>427</v>
      </c>
      <c r="D266" s="256" t="s">
        <v>428</v>
      </c>
      <c r="E266" s="1" t="s">
        <v>11</v>
      </c>
      <c r="F266" s="113">
        <v>8</v>
      </c>
      <c r="G266" s="207"/>
      <c r="H266" s="203">
        <f t="shared" si="23"/>
        <v>0</v>
      </c>
      <c r="I266" s="18"/>
      <c r="J266" s="216">
        <f t="shared" si="22"/>
        <v>0</v>
      </c>
      <c r="K266" s="25"/>
      <c r="L266" s="19">
        <f t="shared" si="29"/>
        <v>0</v>
      </c>
      <c r="M266" s="19">
        <f t="shared" si="30"/>
        <v>0</v>
      </c>
      <c r="N266" s="6"/>
      <c r="O266" s="7"/>
      <c r="P266" s="29"/>
    </row>
    <row r="267" spans="1:16" ht="21.4" customHeight="1" x14ac:dyDescent="0.2">
      <c r="A267" s="153" t="s">
        <v>888</v>
      </c>
      <c r="B267" s="9">
        <v>9</v>
      </c>
      <c r="C267" s="1" t="s">
        <v>430</v>
      </c>
      <c r="D267" s="256" t="s">
        <v>431</v>
      </c>
      <c r="E267" s="1" t="s">
        <v>11</v>
      </c>
      <c r="F267" s="113">
        <v>3</v>
      </c>
      <c r="G267" s="207"/>
      <c r="H267" s="203">
        <f t="shared" ref="H267:H330" si="31">+F267*G267</f>
        <v>0</v>
      </c>
      <c r="I267" s="18"/>
      <c r="J267" s="216">
        <f t="shared" ref="J267:J330" si="32">+G267*I267</f>
        <v>0</v>
      </c>
      <c r="K267" s="10"/>
      <c r="L267" s="19">
        <f t="shared" si="29"/>
        <v>0</v>
      </c>
      <c r="M267" s="19">
        <f t="shared" si="30"/>
        <v>0</v>
      </c>
      <c r="N267" s="6"/>
      <c r="O267" s="7"/>
      <c r="P267" s="29"/>
    </row>
    <row r="268" spans="1:16" ht="21.4" customHeight="1" x14ac:dyDescent="0.2">
      <c r="A268" s="153" t="s">
        <v>1008</v>
      </c>
      <c r="B268" s="9">
        <v>9</v>
      </c>
      <c r="C268" s="1" t="s">
        <v>432</v>
      </c>
      <c r="D268" s="256" t="s">
        <v>433</v>
      </c>
      <c r="E268" s="1" t="s">
        <v>11</v>
      </c>
      <c r="F268" s="113">
        <v>3</v>
      </c>
      <c r="G268" s="207"/>
      <c r="H268" s="203">
        <f t="shared" si="31"/>
        <v>0</v>
      </c>
      <c r="I268" s="18"/>
      <c r="J268" s="216">
        <f t="shared" si="32"/>
        <v>0</v>
      </c>
      <c r="K268" s="10"/>
      <c r="L268" s="19">
        <f t="shared" si="29"/>
        <v>0</v>
      </c>
      <c r="M268" s="19">
        <f t="shared" si="30"/>
        <v>0</v>
      </c>
      <c r="N268" s="6"/>
      <c r="O268" s="7"/>
      <c r="P268" s="29"/>
    </row>
    <row r="269" spans="1:16" ht="21.4" customHeight="1" x14ac:dyDescent="0.2">
      <c r="A269" s="41" t="s">
        <v>1009</v>
      </c>
      <c r="B269" s="9">
        <v>9</v>
      </c>
      <c r="C269" s="1" t="s">
        <v>435</v>
      </c>
      <c r="D269" s="256" t="s">
        <v>436</v>
      </c>
      <c r="E269" s="1" t="s">
        <v>11</v>
      </c>
      <c r="F269" s="113">
        <v>3</v>
      </c>
      <c r="G269" s="207"/>
      <c r="H269" s="203">
        <f t="shared" si="31"/>
        <v>0</v>
      </c>
      <c r="I269" s="18"/>
      <c r="J269" s="216">
        <f t="shared" si="32"/>
        <v>0</v>
      </c>
      <c r="K269" s="10"/>
      <c r="L269" s="19">
        <f t="shared" si="29"/>
        <v>0</v>
      </c>
      <c r="M269" s="19">
        <f t="shared" si="30"/>
        <v>0</v>
      </c>
      <c r="N269" s="6"/>
      <c r="O269" s="7"/>
      <c r="P269" s="29"/>
    </row>
    <row r="270" spans="1:16" ht="21.4" customHeight="1" x14ac:dyDescent="0.2">
      <c r="A270" s="153" t="s">
        <v>341</v>
      </c>
      <c r="B270" s="9">
        <v>9</v>
      </c>
      <c r="C270" s="1" t="s">
        <v>438</v>
      </c>
      <c r="D270" s="256" t="s">
        <v>439</v>
      </c>
      <c r="E270" s="1" t="s">
        <v>11</v>
      </c>
      <c r="F270" s="113">
        <v>2</v>
      </c>
      <c r="G270" s="207"/>
      <c r="H270" s="203">
        <f t="shared" si="31"/>
        <v>0</v>
      </c>
      <c r="I270" s="18"/>
      <c r="J270" s="216">
        <f t="shared" si="32"/>
        <v>0</v>
      </c>
      <c r="K270" s="10"/>
      <c r="L270" s="19">
        <f t="shared" si="29"/>
        <v>0</v>
      </c>
      <c r="M270" s="19">
        <f t="shared" si="30"/>
        <v>0</v>
      </c>
      <c r="N270" s="6"/>
      <c r="O270" s="7"/>
      <c r="P270" s="29"/>
    </row>
    <row r="271" spans="1:16" ht="21.4" customHeight="1" x14ac:dyDescent="0.2">
      <c r="A271" s="153" t="s">
        <v>342</v>
      </c>
      <c r="B271" s="9">
        <v>9</v>
      </c>
      <c r="C271" s="1" t="s">
        <v>441</v>
      </c>
      <c r="D271" s="256" t="s">
        <v>442</v>
      </c>
      <c r="E271" s="1" t="s">
        <v>11</v>
      </c>
      <c r="F271" s="113">
        <v>1</v>
      </c>
      <c r="G271" s="207"/>
      <c r="H271" s="203">
        <f t="shared" si="31"/>
        <v>0</v>
      </c>
      <c r="I271" s="18"/>
      <c r="J271" s="216">
        <f t="shared" si="32"/>
        <v>0</v>
      </c>
      <c r="K271" s="10"/>
      <c r="L271" s="19">
        <f t="shared" si="29"/>
        <v>0</v>
      </c>
      <c r="M271" s="19">
        <f t="shared" si="30"/>
        <v>0</v>
      </c>
      <c r="N271" s="6"/>
      <c r="O271" s="7"/>
      <c r="P271" s="29"/>
    </row>
    <row r="272" spans="1:16" ht="21.4" customHeight="1" x14ac:dyDescent="0.2">
      <c r="A272" s="153" t="s">
        <v>343</v>
      </c>
      <c r="B272" s="9">
        <v>9</v>
      </c>
      <c r="C272" s="1" t="s">
        <v>443</v>
      </c>
      <c r="D272" s="256" t="s">
        <v>444</v>
      </c>
      <c r="E272" s="1" t="s">
        <v>11</v>
      </c>
      <c r="F272" s="113">
        <v>1</v>
      </c>
      <c r="G272" s="207"/>
      <c r="H272" s="203">
        <f t="shared" si="31"/>
        <v>0</v>
      </c>
      <c r="I272" s="18"/>
      <c r="J272" s="216">
        <f t="shared" si="32"/>
        <v>0</v>
      </c>
      <c r="K272" s="10"/>
      <c r="L272" s="19">
        <f t="shared" si="29"/>
        <v>0</v>
      </c>
      <c r="M272" s="19">
        <f t="shared" si="30"/>
        <v>0</v>
      </c>
      <c r="N272" s="6"/>
      <c r="O272" s="7"/>
      <c r="P272" s="29"/>
    </row>
    <row r="273" spans="1:16" ht="21.4" customHeight="1" x14ac:dyDescent="0.2">
      <c r="A273" s="153" t="s">
        <v>797</v>
      </c>
      <c r="B273" s="9">
        <v>9</v>
      </c>
      <c r="C273" s="1" t="s">
        <v>445</v>
      </c>
      <c r="D273" s="256" t="s">
        <v>446</v>
      </c>
      <c r="E273" s="1" t="s">
        <v>11</v>
      </c>
      <c r="F273" s="113">
        <v>2</v>
      </c>
      <c r="G273" s="207"/>
      <c r="H273" s="203">
        <f t="shared" si="31"/>
        <v>0</v>
      </c>
      <c r="I273" s="18"/>
      <c r="J273" s="216">
        <f t="shared" si="32"/>
        <v>0</v>
      </c>
      <c r="K273" s="10"/>
      <c r="L273" s="19">
        <f t="shared" si="29"/>
        <v>0</v>
      </c>
      <c r="M273" s="19">
        <f t="shared" si="30"/>
        <v>0</v>
      </c>
      <c r="N273" s="6"/>
      <c r="O273" s="7"/>
      <c r="P273" s="29"/>
    </row>
    <row r="274" spans="1:16" ht="21.4" customHeight="1" x14ac:dyDescent="0.2">
      <c r="A274" s="153" t="s">
        <v>344</v>
      </c>
      <c r="B274" s="9">
        <v>9</v>
      </c>
      <c r="C274" s="1" t="s">
        <v>447</v>
      </c>
      <c r="D274" s="256" t="s">
        <v>448</v>
      </c>
      <c r="E274" s="1" t="s">
        <v>11</v>
      </c>
      <c r="F274" s="113">
        <v>28</v>
      </c>
      <c r="G274" s="207"/>
      <c r="H274" s="203">
        <f t="shared" si="31"/>
        <v>0</v>
      </c>
      <c r="I274" s="18"/>
      <c r="J274" s="216">
        <f t="shared" si="32"/>
        <v>0</v>
      </c>
      <c r="K274" s="25"/>
      <c r="L274" s="19">
        <f t="shared" si="29"/>
        <v>0</v>
      </c>
      <c r="M274" s="19">
        <f t="shared" si="30"/>
        <v>0</v>
      </c>
      <c r="N274" s="6"/>
      <c r="O274" s="7"/>
      <c r="P274" s="29"/>
    </row>
    <row r="275" spans="1:16" ht="21.4" customHeight="1" x14ac:dyDescent="0.2">
      <c r="A275" s="153" t="s">
        <v>346</v>
      </c>
      <c r="B275" s="9">
        <v>9</v>
      </c>
      <c r="C275" s="1" t="s">
        <v>449</v>
      </c>
      <c r="D275" s="256" t="s">
        <v>450</v>
      </c>
      <c r="E275" s="1" t="s">
        <v>11</v>
      </c>
      <c r="F275" s="113">
        <v>47</v>
      </c>
      <c r="G275" s="207"/>
      <c r="H275" s="203">
        <f t="shared" si="31"/>
        <v>0</v>
      </c>
      <c r="I275" s="18"/>
      <c r="J275" s="216">
        <f t="shared" si="32"/>
        <v>0</v>
      </c>
      <c r="K275" s="25"/>
      <c r="L275" s="19">
        <f t="shared" si="29"/>
        <v>0</v>
      </c>
      <c r="M275" s="19">
        <f t="shared" si="30"/>
        <v>0</v>
      </c>
      <c r="N275" s="6"/>
      <c r="O275" s="7"/>
      <c r="P275" s="29"/>
    </row>
    <row r="276" spans="1:16" ht="21.4" customHeight="1" x14ac:dyDescent="0.2">
      <c r="A276" s="153" t="s">
        <v>798</v>
      </c>
      <c r="B276" s="9">
        <v>9</v>
      </c>
      <c r="C276" s="1" t="s">
        <v>451</v>
      </c>
      <c r="D276" s="256" t="s">
        <v>452</v>
      </c>
      <c r="E276" s="1" t="s">
        <v>11</v>
      </c>
      <c r="F276" s="113">
        <v>41</v>
      </c>
      <c r="G276" s="207"/>
      <c r="H276" s="203">
        <f t="shared" si="31"/>
        <v>0</v>
      </c>
      <c r="I276" s="18"/>
      <c r="J276" s="216">
        <f t="shared" si="32"/>
        <v>0</v>
      </c>
      <c r="K276" s="25"/>
      <c r="L276" s="19">
        <f t="shared" si="29"/>
        <v>0</v>
      </c>
      <c r="M276" s="19">
        <f t="shared" si="30"/>
        <v>0</v>
      </c>
      <c r="N276" s="6"/>
      <c r="O276" s="7"/>
      <c r="P276" s="29"/>
    </row>
    <row r="277" spans="1:16" s="314" customFormat="1" ht="21.4" customHeight="1" x14ac:dyDescent="0.2">
      <c r="A277" s="245" t="s">
        <v>347</v>
      </c>
      <c r="B277" s="302">
        <v>9</v>
      </c>
      <c r="C277" s="243"/>
      <c r="D277" s="266" t="s">
        <v>1246</v>
      </c>
      <c r="E277" s="243"/>
      <c r="F277" s="303"/>
      <c r="G277" s="304"/>
      <c r="H277" s="305"/>
      <c r="I277" s="306"/>
      <c r="J277" s="307"/>
      <c r="K277" s="308"/>
      <c r="L277" s="309"/>
      <c r="M277" s="309"/>
      <c r="N277" s="310"/>
      <c r="O277" s="311"/>
      <c r="P277" s="312"/>
    </row>
    <row r="278" spans="1:16" s="314" customFormat="1" ht="21.4" customHeight="1" x14ac:dyDescent="0.2">
      <c r="A278" s="245" t="s">
        <v>799</v>
      </c>
      <c r="B278" s="302">
        <v>9</v>
      </c>
      <c r="C278" s="243"/>
      <c r="D278" s="266" t="s">
        <v>1246</v>
      </c>
      <c r="E278" s="243"/>
      <c r="F278" s="303"/>
      <c r="G278" s="304"/>
      <c r="H278" s="305"/>
      <c r="I278" s="306"/>
      <c r="J278" s="307"/>
      <c r="K278" s="308"/>
      <c r="L278" s="309"/>
      <c r="M278" s="309"/>
      <c r="N278" s="310"/>
      <c r="O278" s="311"/>
      <c r="P278" s="312"/>
    </row>
    <row r="279" spans="1:16" ht="21.4" customHeight="1" x14ac:dyDescent="0.2">
      <c r="A279" s="153" t="s">
        <v>348</v>
      </c>
      <c r="B279" s="9">
        <v>9</v>
      </c>
      <c r="C279" s="1" t="s">
        <v>454</v>
      </c>
      <c r="D279" s="256" t="s">
        <v>455</v>
      </c>
      <c r="E279" s="1" t="s">
        <v>11</v>
      </c>
      <c r="F279" s="113">
        <v>24</v>
      </c>
      <c r="G279" s="207"/>
      <c r="H279" s="203">
        <f>+F279*G279</f>
        <v>0</v>
      </c>
      <c r="I279" s="18"/>
      <c r="J279" s="216">
        <f>+G279*I279</f>
        <v>0</v>
      </c>
      <c r="K279" s="10"/>
      <c r="L279" s="19">
        <f>H279*K279/100</f>
        <v>0</v>
      </c>
      <c r="M279" s="19">
        <f>+F279*L279</f>
        <v>0</v>
      </c>
      <c r="N279" s="6"/>
      <c r="O279" s="7"/>
      <c r="P279" s="29"/>
    </row>
    <row r="280" spans="1:16" ht="21.4" customHeight="1" x14ac:dyDescent="0.2">
      <c r="A280" s="153" t="s">
        <v>349</v>
      </c>
      <c r="B280" s="9">
        <v>9</v>
      </c>
      <c r="C280" s="1" t="s">
        <v>457</v>
      </c>
      <c r="D280" s="256" t="s">
        <v>458</v>
      </c>
      <c r="E280" s="1" t="s">
        <v>11</v>
      </c>
      <c r="F280" s="113">
        <v>22</v>
      </c>
      <c r="G280" s="207"/>
      <c r="H280" s="203">
        <f t="shared" si="31"/>
        <v>0</v>
      </c>
      <c r="I280" s="18"/>
      <c r="J280" s="216">
        <f t="shared" si="32"/>
        <v>0</v>
      </c>
      <c r="K280" s="25"/>
      <c r="L280" s="19">
        <f t="shared" si="29"/>
        <v>0</v>
      </c>
      <c r="M280" s="19">
        <f t="shared" si="30"/>
        <v>0</v>
      </c>
      <c r="N280" s="6"/>
      <c r="O280" s="7"/>
      <c r="P280" s="29"/>
    </row>
    <row r="281" spans="1:16" ht="21.4" customHeight="1" x14ac:dyDescent="0.2">
      <c r="A281" s="153" t="s">
        <v>350</v>
      </c>
      <c r="B281" s="9">
        <v>9</v>
      </c>
      <c r="C281" s="1" t="s">
        <v>460</v>
      </c>
      <c r="D281" s="256" t="s">
        <v>461</v>
      </c>
      <c r="E281" s="1" t="s">
        <v>11</v>
      </c>
      <c r="F281" s="113">
        <v>17</v>
      </c>
      <c r="G281" s="207"/>
      <c r="H281" s="203">
        <f t="shared" si="31"/>
        <v>0</v>
      </c>
      <c r="I281" s="18"/>
      <c r="J281" s="216">
        <f t="shared" si="32"/>
        <v>0</v>
      </c>
      <c r="K281" s="25"/>
      <c r="L281" s="19">
        <f t="shared" si="29"/>
        <v>0</v>
      </c>
      <c r="M281" s="19">
        <f t="shared" si="30"/>
        <v>0</v>
      </c>
      <c r="N281" s="6"/>
      <c r="O281" s="7"/>
      <c r="P281" s="29"/>
    </row>
    <row r="282" spans="1:16" ht="21.4" customHeight="1" x14ac:dyDescent="0.2">
      <c r="A282" s="41" t="s">
        <v>889</v>
      </c>
      <c r="B282" s="9">
        <v>9</v>
      </c>
      <c r="C282" s="1" t="s">
        <v>463</v>
      </c>
      <c r="D282" s="256" t="s">
        <v>464</v>
      </c>
      <c r="E282" s="1" t="s">
        <v>11</v>
      </c>
      <c r="F282" s="113">
        <v>14</v>
      </c>
      <c r="G282" s="207"/>
      <c r="H282" s="203">
        <f t="shared" si="31"/>
        <v>0</v>
      </c>
      <c r="I282" s="18"/>
      <c r="J282" s="216">
        <f t="shared" si="32"/>
        <v>0</v>
      </c>
      <c r="K282" s="25"/>
      <c r="L282" s="19">
        <f t="shared" si="29"/>
        <v>0</v>
      </c>
      <c r="M282" s="19">
        <f t="shared" si="30"/>
        <v>0</v>
      </c>
      <c r="N282" s="6"/>
      <c r="O282" s="7"/>
      <c r="P282" s="29"/>
    </row>
    <row r="283" spans="1:16" ht="21.4" customHeight="1" x14ac:dyDescent="0.2">
      <c r="A283" s="153" t="s">
        <v>352</v>
      </c>
      <c r="B283" s="9">
        <v>9</v>
      </c>
      <c r="C283" s="1" t="s">
        <v>466</v>
      </c>
      <c r="D283" s="256" t="s">
        <v>467</v>
      </c>
      <c r="E283" s="1" t="s">
        <v>11</v>
      </c>
      <c r="F283" s="113">
        <v>9</v>
      </c>
      <c r="G283" s="207"/>
      <c r="H283" s="203">
        <f t="shared" si="31"/>
        <v>0</v>
      </c>
      <c r="I283" s="18"/>
      <c r="J283" s="216">
        <f t="shared" si="32"/>
        <v>0</v>
      </c>
      <c r="K283" s="25"/>
      <c r="L283" s="19">
        <f t="shared" si="29"/>
        <v>0</v>
      </c>
      <c r="M283" s="19">
        <f t="shared" si="30"/>
        <v>0</v>
      </c>
      <c r="N283" s="6"/>
      <c r="O283" s="7"/>
      <c r="P283" s="29"/>
    </row>
    <row r="284" spans="1:16" ht="21.4" customHeight="1" x14ac:dyDescent="0.2">
      <c r="A284" s="153" t="s">
        <v>353</v>
      </c>
      <c r="B284" s="9">
        <v>9</v>
      </c>
      <c r="C284" s="1" t="s">
        <v>469</v>
      </c>
      <c r="D284" s="256" t="s">
        <v>470</v>
      </c>
      <c r="E284" s="1" t="s">
        <v>11</v>
      </c>
      <c r="F284" s="113">
        <v>30</v>
      </c>
      <c r="G284" s="207"/>
      <c r="H284" s="203">
        <f t="shared" si="31"/>
        <v>0</v>
      </c>
      <c r="I284" s="18"/>
      <c r="J284" s="216">
        <f t="shared" si="32"/>
        <v>0</v>
      </c>
      <c r="K284" s="25"/>
      <c r="L284" s="19">
        <f t="shared" si="29"/>
        <v>0</v>
      </c>
      <c r="M284" s="19">
        <f t="shared" si="30"/>
        <v>0</v>
      </c>
      <c r="N284" s="6"/>
      <c r="O284" s="7"/>
      <c r="P284" s="29"/>
    </row>
    <row r="285" spans="1:16" ht="21.4" customHeight="1" x14ac:dyDescent="0.2">
      <c r="A285" s="153" t="s">
        <v>354</v>
      </c>
      <c r="B285" s="9">
        <v>9</v>
      </c>
      <c r="C285" s="1" t="s">
        <v>472</v>
      </c>
      <c r="D285" s="256" t="s">
        <v>473</v>
      </c>
      <c r="E285" s="1" t="s">
        <v>11</v>
      </c>
      <c r="F285" s="113">
        <v>12</v>
      </c>
      <c r="G285" s="207"/>
      <c r="H285" s="203">
        <f t="shared" si="31"/>
        <v>0</v>
      </c>
      <c r="I285" s="18"/>
      <c r="J285" s="216">
        <f t="shared" si="32"/>
        <v>0</v>
      </c>
      <c r="K285" s="25"/>
      <c r="L285" s="19">
        <f t="shared" si="29"/>
        <v>0</v>
      </c>
      <c r="M285" s="19">
        <f t="shared" si="30"/>
        <v>0</v>
      </c>
      <c r="N285" s="6"/>
      <c r="O285" s="7"/>
      <c r="P285" s="29"/>
    </row>
    <row r="286" spans="1:16" ht="21.4" customHeight="1" x14ac:dyDescent="0.2">
      <c r="A286" s="153" t="s">
        <v>355</v>
      </c>
      <c r="B286" s="9">
        <v>9</v>
      </c>
      <c r="C286" s="1" t="s">
        <v>475</v>
      </c>
      <c r="D286" s="256" t="s">
        <v>476</v>
      </c>
      <c r="E286" s="1" t="s">
        <v>11</v>
      </c>
      <c r="F286" s="113">
        <v>1</v>
      </c>
      <c r="G286" s="207"/>
      <c r="H286" s="203">
        <f t="shared" si="31"/>
        <v>0</v>
      </c>
      <c r="I286" s="18"/>
      <c r="J286" s="216">
        <f t="shared" si="32"/>
        <v>0</v>
      </c>
      <c r="K286" s="10"/>
      <c r="L286" s="19">
        <f t="shared" si="29"/>
        <v>0</v>
      </c>
      <c r="M286" s="19">
        <f t="shared" si="30"/>
        <v>0</v>
      </c>
      <c r="N286" s="6"/>
      <c r="O286" s="7"/>
      <c r="P286" s="29"/>
    </row>
    <row r="287" spans="1:16" ht="21.4" customHeight="1" x14ac:dyDescent="0.2">
      <c r="A287" s="153" t="s">
        <v>356</v>
      </c>
      <c r="B287" s="9">
        <v>9</v>
      </c>
      <c r="C287" s="1" t="s">
        <v>479</v>
      </c>
      <c r="D287" s="256" t="s">
        <v>480</v>
      </c>
      <c r="E287" s="1" t="s">
        <v>11</v>
      </c>
      <c r="F287" s="113">
        <v>5</v>
      </c>
      <c r="G287" s="207"/>
      <c r="H287" s="203">
        <f t="shared" si="31"/>
        <v>0</v>
      </c>
      <c r="I287" s="18"/>
      <c r="J287" s="216">
        <f t="shared" si="32"/>
        <v>0</v>
      </c>
      <c r="K287" s="25"/>
      <c r="L287" s="19">
        <f t="shared" si="29"/>
        <v>0</v>
      </c>
      <c r="M287" s="19">
        <f t="shared" si="30"/>
        <v>0</v>
      </c>
      <c r="N287" s="6"/>
      <c r="O287" s="7"/>
      <c r="P287" s="29"/>
    </row>
    <row r="288" spans="1:16" ht="21.4" customHeight="1" x14ac:dyDescent="0.2">
      <c r="A288" s="153" t="s">
        <v>357</v>
      </c>
      <c r="B288" s="9">
        <v>9</v>
      </c>
      <c r="C288" s="1" t="s">
        <v>481</v>
      </c>
      <c r="D288" s="256" t="s">
        <v>482</v>
      </c>
      <c r="E288" s="1" t="s">
        <v>11</v>
      </c>
      <c r="F288" s="113">
        <v>12</v>
      </c>
      <c r="G288" s="207"/>
      <c r="H288" s="203">
        <f t="shared" si="31"/>
        <v>0</v>
      </c>
      <c r="I288" s="18"/>
      <c r="J288" s="216">
        <f t="shared" si="32"/>
        <v>0</v>
      </c>
      <c r="K288" s="25"/>
      <c r="L288" s="19">
        <f t="shared" si="29"/>
        <v>0</v>
      </c>
      <c r="M288" s="19">
        <f t="shared" si="30"/>
        <v>0</v>
      </c>
      <c r="N288" s="6"/>
      <c r="O288" s="7"/>
      <c r="P288" s="29"/>
    </row>
    <row r="289" spans="1:16" ht="21.4" customHeight="1" x14ac:dyDescent="0.2">
      <c r="A289" s="153" t="s">
        <v>359</v>
      </c>
      <c r="B289" s="9">
        <v>9</v>
      </c>
      <c r="C289" s="1" t="s">
        <v>483</v>
      </c>
      <c r="D289" s="256" t="s">
        <v>484</v>
      </c>
      <c r="E289" s="1" t="s">
        <v>11</v>
      </c>
      <c r="F289" s="113">
        <v>7</v>
      </c>
      <c r="G289" s="207"/>
      <c r="H289" s="203">
        <f t="shared" si="31"/>
        <v>0</v>
      </c>
      <c r="I289" s="18"/>
      <c r="J289" s="216">
        <f t="shared" si="32"/>
        <v>0</v>
      </c>
      <c r="K289" s="25"/>
      <c r="L289" s="19">
        <f t="shared" si="29"/>
        <v>0</v>
      </c>
      <c r="M289" s="19">
        <f t="shared" si="30"/>
        <v>0</v>
      </c>
      <c r="N289" s="6"/>
      <c r="O289" s="7"/>
      <c r="P289" s="29"/>
    </row>
    <row r="290" spans="1:16" ht="21.4" customHeight="1" x14ac:dyDescent="0.2">
      <c r="A290" s="153" t="s">
        <v>890</v>
      </c>
      <c r="B290" s="9">
        <v>9</v>
      </c>
      <c r="C290" s="1" t="s">
        <v>485</v>
      </c>
      <c r="D290" s="256" t="s">
        <v>486</v>
      </c>
      <c r="E290" s="1" t="s">
        <v>11</v>
      </c>
      <c r="F290" s="113">
        <v>8</v>
      </c>
      <c r="G290" s="207"/>
      <c r="H290" s="203">
        <f t="shared" si="31"/>
        <v>0</v>
      </c>
      <c r="I290" s="18"/>
      <c r="J290" s="216">
        <f t="shared" si="32"/>
        <v>0</v>
      </c>
      <c r="K290" s="25"/>
      <c r="L290" s="19">
        <f t="shared" si="29"/>
        <v>0</v>
      </c>
      <c r="M290" s="19">
        <f t="shared" si="30"/>
        <v>0</v>
      </c>
      <c r="N290" s="6"/>
      <c r="O290" s="7"/>
      <c r="P290" s="29"/>
    </row>
    <row r="291" spans="1:16" ht="21.4" customHeight="1" x14ac:dyDescent="0.2">
      <c r="A291" s="153" t="s">
        <v>891</v>
      </c>
      <c r="B291" s="9">
        <v>9</v>
      </c>
      <c r="C291" s="1" t="s">
        <v>487</v>
      </c>
      <c r="D291" s="256" t="s">
        <v>488</v>
      </c>
      <c r="E291" s="1" t="s">
        <v>11</v>
      </c>
      <c r="F291" s="113">
        <v>4</v>
      </c>
      <c r="G291" s="207"/>
      <c r="H291" s="203">
        <f t="shared" si="31"/>
        <v>0</v>
      </c>
      <c r="I291" s="18"/>
      <c r="J291" s="216">
        <f t="shared" si="32"/>
        <v>0</v>
      </c>
      <c r="K291" s="25"/>
      <c r="L291" s="19">
        <f t="shared" si="29"/>
        <v>0</v>
      </c>
      <c r="M291" s="19">
        <f t="shared" ref="M291:M307" si="33">+F291*L291</f>
        <v>0</v>
      </c>
      <c r="N291" s="6"/>
      <c r="O291" s="7"/>
      <c r="P291" s="29"/>
    </row>
    <row r="292" spans="1:16" ht="21.4" customHeight="1" x14ac:dyDescent="0.2">
      <c r="A292" s="153" t="s">
        <v>654</v>
      </c>
      <c r="B292" s="9">
        <v>9</v>
      </c>
      <c r="C292" s="1" t="s">
        <v>489</v>
      </c>
      <c r="D292" s="274" t="s">
        <v>1187</v>
      </c>
      <c r="E292" s="1" t="s">
        <v>11</v>
      </c>
      <c r="F292" s="113">
        <v>52</v>
      </c>
      <c r="G292" s="207"/>
      <c r="H292" s="203">
        <f t="shared" si="31"/>
        <v>0</v>
      </c>
      <c r="I292" s="18"/>
      <c r="J292" s="216">
        <f t="shared" si="32"/>
        <v>0</v>
      </c>
      <c r="K292" s="25"/>
      <c r="L292" s="19">
        <f t="shared" si="29"/>
        <v>0</v>
      </c>
      <c r="M292" s="19">
        <f t="shared" si="33"/>
        <v>0</v>
      </c>
      <c r="N292" s="6"/>
      <c r="O292" s="7"/>
      <c r="P292" s="29"/>
    </row>
    <row r="293" spans="1:16" ht="21.4" customHeight="1" x14ac:dyDescent="0.2">
      <c r="A293" s="153" t="s">
        <v>892</v>
      </c>
      <c r="B293" s="9">
        <v>9</v>
      </c>
      <c r="C293" s="1" t="s">
        <v>490</v>
      </c>
      <c r="D293" s="275" t="s">
        <v>491</v>
      </c>
      <c r="E293" s="1" t="s">
        <v>11</v>
      </c>
      <c r="F293" s="113">
        <v>15</v>
      </c>
      <c r="G293" s="207"/>
      <c r="H293" s="203">
        <f t="shared" si="31"/>
        <v>0</v>
      </c>
      <c r="I293" s="18"/>
      <c r="J293" s="216">
        <f t="shared" si="32"/>
        <v>0</v>
      </c>
      <c r="K293" s="10"/>
      <c r="L293" s="19">
        <f t="shared" si="29"/>
        <v>0</v>
      </c>
      <c r="M293" s="19">
        <f t="shared" si="33"/>
        <v>0</v>
      </c>
      <c r="N293" s="6"/>
      <c r="O293" s="7"/>
      <c r="P293" s="29"/>
    </row>
    <row r="294" spans="1:16" ht="21.4" customHeight="1" x14ac:dyDescent="0.2">
      <c r="A294" s="153" t="s">
        <v>657</v>
      </c>
      <c r="B294" s="9">
        <v>9</v>
      </c>
      <c r="C294" s="1" t="s">
        <v>495</v>
      </c>
      <c r="D294" s="256" t="s">
        <v>496</v>
      </c>
      <c r="E294" s="1" t="s">
        <v>11</v>
      </c>
      <c r="F294" s="113">
        <v>13</v>
      </c>
      <c r="G294" s="207"/>
      <c r="H294" s="203">
        <f t="shared" si="31"/>
        <v>0</v>
      </c>
      <c r="I294" s="18"/>
      <c r="J294" s="216">
        <f t="shared" si="32"/>
        <v>0</v>
      </c>
      <c r="K294" s="25"/>
      <c r="L294" s="19">
        <f t="shared" si="29"/>
        <v>0</v>
      </c>
      <c r="M294" s="19">
        <f t="shared" si="33"/>
        <v>0</v>
      </c>
      <c r="N294" s="6"/>
      <c r="O294" s="7"/>
      <c r="P294" s="29"/>
    </row>
    <row r="295" spans="1:16" ht="21.4" customHeight="1" x14ac:dyDescent="0.2">
      <c r="A295" s="41" t="s">
        <v>658</v>
      </c>
      <c r="B295" s="9">
        <v>9</v>
      </c>
      <c r="C295" s="1" t="s">
        <v>498</v>
      </c>
      <c r="D295" s="256" t="s">
        <v>499</v>
      </c>
      <c r="E295" s="1" t="s">
        <v>11</v>
      </c>
      <c r="F295" s="113">
        <v>34</v>
      </c>
      <c r="G295" s="207"/>
      <c r="H295" s="203">
        <f t="shared" si="31"/>
        <v>0</v>
      </c>
      <c r="I295" s="18"/>
      <c r="J295" s="216">
        <f t="shared" si="32"/>
        <v>0</v>
      </c>
      <c r="K295" s="10"/>
      <c r="L295" s="19">
        <f t="shared" si="29"/>
        <v>0</v>
      </c>
      <c r="M295" s="19">
        <f t="shared" si="33"/>
        <v>0</v>
      </c>
      <c r="N295" s="6"/>
      <c r="O295" s="7"/>
      <c r="P295" s="29"/>
    </row>
    <row r="296" spans="1:16" ht="21.4" customHeight="1" x14ac:dyDescent="0.2">
      <c r="A296" s="153" t="s">
        <v>800</v>
      </c>
      <c r="B296" s="9">
        <v>9</v>
      </c>
      <c r="C296" s="1" t="s">
        <v>501</v>
      </c>
      <c r="D296" s="256" t="s">
        <v>502</v>
      </c>
      <c r="E296" s="1" t="s">
        <v>11</v>
      </c>
      <c r="F296" s="113">
        <v>10</v>
      </c>
      <c r="G296" s="207"/>
      <c r="H296" s="203">
        <f t="shared" si="31"/>
        <v>0</v>
      </c>
      <c r="I296" s="18"/>
      <c r="J296" s="216">
        <f t="shared" si="32"/>
        <v>0</v>
      </c>
      <c r="K296" s="10"/>
      <c r="L296" s="19">
        <f t="shared" si="29"/>
        <v>0</v>
      </c>
      <c r="M296" s="19">
        <f t="shared" si="33"/>
        <v>0</v>
      </c>
      <c r="N296" s="6"/>
      <c r="O296" s="7"/>
      <c r="P296" s="29"/>
    </row>
    <row r="297" spans="1:16" ht="21.4" customHeight="1" x14ac:dyDescent="0.2">
      <c r="A297" s="153" t="s">
        <v>659</v>
      </c>
      <c r="B297" s="9">
        <v>9</v>
      </c>
      <c r="C297" s="1" t="s">
        <v>504</v>
      </c>
      <c r="D297" s="256" t="s">
        <v>505</v>
      </c>
      <c r="E297" s="1" t="s">
        <v>11</v>
      </c>
      <c r="F297" s="113">
        <v>5</v>
      </c>
      <c r="G297" s="207"/>
      <c r="H297" s="203">
        <f t="shared" si="31"/>
        <v>0</v>
      </c>
      <c r="I297" s="18"/>
      <c r="J297" s="216">
        <f t="shared" si="32"/>
        <v>0</v>
      </c>
      <c r="K297" s="25"/>
      <c r="L297" s="19">
        <f t="shared" si="29"/>
        <v>0</v>
      </c>
      <c r="M297" s="19">
        <f t="shared" si="33"/>
        <v>0</v>
      </c>
      <c r="N297" s="6"/>
      <c r="O297" s="7"/>
      <c r="P297" s="29"/>
    </row>
    <row r="298" spans="1:16" ht="21.4" customHeight="1" x14ac:dyDescent="0.2">
      <c r="A298" s="153" t="s">
        <v>801</v>
      </c>
      <c r="B298" s="9">
        <v>9</v>
      </c>
      <c r="C298" s="1" t="s">
        <v>507</v>
      </c>
      <c r="D298" s="256" t="s">
        <v>508</v>
      </c>
      <c r="E298" s="1" t="s">
        <v>11</v>
      </c>
      <c r="F298" s="113">
        <v>1</v>
      </c>
      <c r="G298" s="207"/>
      <c r="H298" s="203">
        <f t="shared" si="31"/>
        <v>0</v>
      </c>
      <c r="I298" s="18"/>
      <c r="J298" s="216">
        <f t="shared" si="32"/>
        <v>0</v>
      </c>
      <c r="K298" s="10"/>
      <c r="L298" s="19">
        <f t="shared" si="29"/>
        <v>0</v>
      </c>
      <c r="M298" s="19">
        <f t="shared" si="33"/>
        <v>0</v>
      </c>
      <c r="N298" s="6"/>
      <c r="O298" s="7"/>
      <c r="P298" s="29"/>
    </row>
    <row r="299" spans="1:16" ht="21.4" customHeight="1" x14ac:dyDescent="0.2">
      <c r="A299" s="153" t="s">
        <v>660</v>
      </c>
      <c r="B299" s="9">
        <v>9</v>
      </c>
      <c r="C299" s="1" t="s">
        <v>511</v>
      </c>
      <c r="D299" s="256" t="s">
        <v>512</v>
      </c>
      <c r="E299" s="1" t="s">
        <v>11</v>
      </c>
      <c r="F299" s="113">
        <v>3</v>
      </c>
      <c r="G299" s="207"/>
      <c r="H299" s="203">
        <f t="shared" si="31"/>
        <v>0</v>
      </c>
      <c r="I299" s="18"/>
      <c r="J299" s="216">
        <f t="shared" si="32"/>
        <v>0</v>
      </c>
      <c r="K299" s="10"/>
      <c r="L299" s="19">
        <f t="shared" si="29"/>
        <v>0</v>
      </c>
      <c r="M299" s="19">
        <f t="shared" si="33"/>
        <v>0</v>
      </c>
      <c r="N299" s="6"/>
      <c r="O299" s="7"/>
      <c r="P299" s="29"/>
    </row>
    <row r="300" spans="1:16" ht="21.4" customHeight="1" x14ac:dyDescent="0.2">
      <c r="A300" s="153" t="s">
        <v>663</v>
      </c>
      <c r="B300" s="9">
        <v>9</v>
      </c>
      <c r="C300" s="1" t="s">
        <v>513</v>
      </c>
      <c r="D300" s="256" t="s">
        <v>514</v>
      </c>
      <c r="E300" s="1" t="s">
        <v>11</v>
      </c>
      <c r="F300" s="113">
        <v>3</v>
      </c>
      <c r="G300" s="207"/>
      <c r="H300" s="203">
        <f t="shared" si="31"/>
        <v>0</v>
      </c>
      <c r="I300" s="18"/>
      <c r="J300" s="216">
        <f t="shared" si="32"/>
        <v>0</v>
      </c>
      <c r="K300" s="10"/>
      <c r="L300" s="19">
        <f t="shared" si="29"/>
        <v>0</v>
      </c>
      <c r="M300" s="19">
        <f t="shared" si="33"/>
        <v>0</v>
      </c>
      <c r="N300" s="6"/>
      <c r="O300" s="7"/>
      <c r="P300" s="29"/>
    </row>
    <row r="301" spans="1:16" ht="21.4" customHeight="1" x14ac:dyDescent="0.2">
      <c r="A301" s="153" t="s">
        <v>802</v>
      </c>
      <c r="B301" s="9">
        <v>9</v>
      </c>
      <c r="C301" s="1" t="s">
        <v>515</v>
      </c>
      <c r="D301" s="256" t="s">
        <v>516</v>
      </c>
      <c r="E301" s="1" t="s">
        <v>11</v>
      </c>
      <c r="F301" s="113">
        <v>3</v>
      </c>
      <c r="G301" s="207"/>
      <c r="H301" s="203">
        <f t="shared" si="31"/>
        <v>0</v>
      </c>
      <c r="I301" s="18"/>
      <c r="J301" s="216">
        <f t="shared" si="32"/>
        <v>0</v>
      </c>
      <c r="K301" s="10"/>
      <c r="L301" s="19">
        <f t="shared" si="29"/>
        <v>0</v>
      </c>
      <c r="M301" s="19">
        <f t="shared" si="33"/>
        <v>0</v>
      </c>
      <c r="N301" s="6"/>
      <c r="O301" s="7"/>
      <c r="P301" s="29"/>
    </row>
    <row r="302" spans="1:16" ht="21.4" customHeight="1" x14ac:dyDescent="0.2">
      <c r="A302" s="153" t="s">
        <v>664</v>
      </c>
      <c r="B302" s="9">
        <v>9</v>
      </c>
      <c r="C302" s="1" t="s">
        <v>519</v>
      </c>
      <c r="D302" s="256" t="s">
        <v>520</v>
      </c>
      <c r="E302" s="1" t="s">
        <v>11</v>
      </c>
      <c r="F302" s="113">
        <v>8</v>
      </c>
      <c r="G302" s="207"/>
      <c r="H302" s="203">
        <f t="shared" si="31"/>
        <v>0</v>
      </c>
      <c r="I302" s="18"/>
      <c r="J302" s="216">
        <f t="shared" si="32"/>
        <v>0</v>
      </c>
      <c r="K302" s="10"/>
      <c r="L302" s="19">
        <f t="shared" si="29"/>
        <v>0</v>
      </c>
      <c r="M302" s="19">
        <f t="shared" si="33"/>
        <v>0</v>
      </c>
      <c r="N302" s="6"/>
      <c r="O302" s="7"/>
      <c r="P302" s="29"/>
    </row>
    <row r="303" spans="1:16" ht="21.4" customHeight="1" x14ac:dyDescent="0.2">
      <c r="A303" s="153" t="s">
        <v>666</v>
      </c>
      <c r="B303" s="9">
        <v>9</v>
      </c>
      <c r="C303" s="1" t="s">
        <v>522</v>
      </c>
      <c r="D303" s="256" t="s">
        <v>523</v>
      </c>
      <c r="E303" s="1" t="s">
        <v>11</v>
      </c>
      <c r="F303" s="113">
        <v>41</v>
      </c>
      <c r="G303" s="207"/>
      <c r="H303" s="203">
        <f t="shared" si="31"/>
        <v>0</v>
      </c>
      <c r="I303" s="18"/>
      <c r="J303" s="216">
        <f t="shared" si="32"/>
        <v>0</v>
      </c>
      <c r="K303" s="25"/>
      <c r="L303" s="19">
        <f t="shared" si="29"/>
        <v>0</v>
      </c>
      <c r="M303" s="19">
        <f t="shared" si="33"/>
        <v>0</v>
      </c>
      <c r="N303" s="6"/>
      <c r="O303" s="7"/>
      <c r="P303" s="29"/>
    </row>
    <row r="304" spans="1:16" ht="21.4" customHeight="1" x14ac:dyDescent="0.2">
      <c r="A304" s="153" t="s">
        <v>669</v>
      </c>
      <c r="B304" s="9">
        <v>9</v>
      </c>
      <c r="C304" s="1" t="s">
        <v>525</v>
      </c>
      <c r="D304" s="256" t="s">
        <v>526</v>
      </c>
      <c r="E304" s="1" t="s">
        <v>11</v>
      </c>
      <c r="F304" s="113">
        <v>9</v>
      </c>
      <c r="G304" s="207"/>
      <c r="H304" s="203">
        <f t="shared" si="31"/>
        <v>0</v>
      </c>
      <c r="I304" s="18"/>
      <c r="J304" s="216">
        <f t="shared" si="32"/>
        <v>0</v>
      </c>
      <c r="K304" s="25"/>
      <c r="L304" s="19">
        <f t="shared" si="29"/>
        <v>0</v>
      </c>
      <c r="M304" s="19">
        <f t="shared" si="33"/>
        <v>0</v>
      </c>
      <c r="N304" s="6"/>
      <c r="O304" s="7"/>
      <c r="P304" s="29"/>
    </row>
    <row r="305" spans="1:16" ht="21.4" customHeight="1" x14ac:dyDescent="0.2">
      <c r="A305" s="153" t="s">
        <v>670</v>
      </c>
      <c r="B305" s="9">
        <v>9</v>
      </c>
      <c r="C305" s="1" t="s">
        <v>528</v>
      </c>
      <c r="D305" s="256" t="s">
        <v>529</v>
      </c>
      <c r="E305" s="1" t="s">
        <v>11</v>
      </c>
      <c r="F305" s="113">
        <v>23</v>
      </c>
      <c r="G305" s="207"/>
      <c r="H305" s="203">
        <f t="shared" si="31"/>
        <v>0</v>
      </c>
      <c r="I305" s="18"/>
      <c r="J305" s="216">
        <f t="shared" si="32"/>
        <v>0</v>
      </c>
      <c r="K305" s="25"/>
      <c r="L305" s="19">
        <f t="shared" si="29"/>
        <v>0</v>
      </c>
      <c r="M305" s="19">
        <f t="shared" si="33"/>
        <v>0</v>
      </c>
      <c r="N305" s="6"/>
      <c r="O305" s="7"/>
      <c r="P305" s="29"/>
    </row>
    <row r="306" spans="1:16" ht="21.4" customHeight="1" x14ac:dyDescent="0.2">
      <c r="A306" s="153" t="s">
        <v>671</v>
      </c>
      <c r="B306" s="9">
        <v>9</v>
      </c>
      <c r="C306" s="1" t="s">
        <v>531</v>
      </c>
      <c r="D306" s="256" t="s">
        <v>532</v>
      </c>
      <c r="E306" s="1" t="s">
        <v>11</v>
      </c>
      <c r="F306" s="113">
        <v>18</v>
      </c>
      <c r="G306" s="207"/>
      <c r="H306" s="203">
        <f t="shared" si="31"/>
        <v>0</v>
      </c>
      <c r="I306" s="18"/>
      <c r="J306" s="216">
        <f t="shared" si="32"/>
        <v>0</v>
      </c>
      <c r="K306" s="25"/>
      <c r="L306" s="19">
        <f t="shared" si="29"/>
        <v>0</v>
      </c>
      <c r="M306" s="19">
        <f t="shared" si="33"/>
        <v>0</v>
      </c>
      <c r="N306" s="6"/>
      <c r="O306" s="7"/>
      <c r="P306" s="29"/>
    </row>
    <row r="307" spans="1:16" ht="21.4" customHeight="1" x14ac:dyDescent="0.2">
      <c r="A307" s="153" t="s">
        <v>673</v>
      </c>
      <c r="B307" s="9">
        <v>9</v>
      </c>
      <c r="C307" s="1" t="s">
        <v>534</v>
      </c>
      <c r="D307" s="256" t="s">
        <v>535</v>
      </c>
      <c r="E307" s="1" t="s">
        <v>11</v>
      </c>
      <c r="F307" s="113">
        <v>3</v>
      </c>
      <c r="G307" s="207"/>
      <c r="H307" s="203">
        <f t="shared" si="31"/>
        <v>0</v>
      </c>
      <c r="I307" s="18"/>
      <c r="J307" s="216">
        <f t="shared" si="32"/>
        <v>0</v>
      </c>
      <c r="K307" s="10"/>
      <c r="L307" s="19">
        <f t="shared" si="29"/>
        <v>0</v>
      </c>
      <c r="M307" s="19">
        <f t="shared" si="33"/>
        <v>0</v>
      </c>
      <c r="N307" s="6"/>
      <c r="O307" s="7"/>
      <c r="P307" s="29"/>
    </row>
    <row r="308" spans="1:16" ht="21.4" customHeight="1" x14ac:dyDescent="0.2">
      <c r="A308" s="41" t="s">
        <v>803</v>
      </c>
      <c r="B308" s="61" t="s">
        <v>407</v>
      </c>
      <c r="C308" s="62"/>
      <c r="D308" s="265" t="s">
        <v>182</v>
      </c>
      <c r="E308" s="64"/>
      <c r="F308" s="114"/>
      <c r="G308" s="114"/>
      <c r="H308" s="206">
        <f>SUM(H259:H307)</f>
        <v>0</v>
      </c>
      <c r="I308" s="63"/>
      <c r="J308" s="63"/>
      <c r="K308" s="63"/>
      <c r="L308" s="63"/>
      <c r="M308" s="65"/>
      <c r="N308" s="68"/>
      <c r="O308" s="69"/>
      <c r="P308" s="70"/>
    </row>
    <row r="309" spans="1:16" ht="21.4" customHeight="1" x14ac:dyDescent="0.2">
      <c r="A309" s="153" t="s">
        <v>893</v>
      </c>
      <c r="B309" s="61" t="s">
        <v>765</v>
      </c>
      <c r="C309" s="62"/>
      <c r="D309" s="265" t="s">
        <v>183</v>
      </c>
      <c r="E309" s="64"/>
      <c r="F309" s="114"/>
      <c r="G309" s="114"/>
      <c r="H309" s="205"/>
      <c r="I309" s="63"/>
      <c r="J309" s="63"/>
      <c r="K309" s="63"/>
      <c r="L309" s="63"/>
      <c r="M309" s="209">
        <f>SUM(M259:M307)</f>
        <v>0</v>
      </c>
      <c r="N309" s="68"/>
      <c r="O309" s="69"/>
      <c r="P309" s="70"/>
    </row>
    <row r="310" spans="1:16" s="56" customFormat="1" ht="27" x14ac:dyDescent="0.3">
      <c r="A310" s="153" t="s">
        <v>385</v>
      </c>
      <c r="B310" s="154"/>
      <c r="C310" s="155"/>
      <c r="D310" s="276" t="s">
        <v>1026</v>
      </c>
      <c r="E310" s="156"/>
      <c r="F310" s="127"/>
      <c r="G310" s="127"/>
      <c r="H310" s="109"/>
      <c r="I310" s="18"/>
      <c r="J310" s="126"/>
      <c r="K310" s="157"/>
      <c r="L310" s="194"/>
      <c r="M310" s="19"/>
      <c r="N310" s="158"/>
      <c r="O310" s="159"/>
      <c r="P310" s="160"/>
    </row>
    <row r="311" spans="1:16" s="56" customFormat="1" ht="21.4" customHeight="1" x14ac:dyDescent="0.2">
      <c r="A311" s="153" t="s">
        <v>386</v>
      </c>
      <c r="B311" s="80">
        <v>10</v>
      </c>
      <c r="C311" s="57" t="s">
        <v>542</v>
      </c>
      <c r="D311" s="277" t="s">
        <v>1027</v>
      </c>
      <c r="E311" s="57" t="s">
        <v>14</v>
      </c>
      <c r="F311" s="116">
        <v>126</v>
      </c>
      <c r="G311" s="210"/>
      <c r="H311" s="203">
        <f t="shared" si="31"/>
        <v>0</v>
      </c>
      <c r="I311" s="18"/>
      <c r="J311" s="216">
        <f t="shared" si="32"/>
        <v>0</v>
      </c>
      <c r="K311" s="82"/>
      <c r="L311" s="19">
        <f t="shared" ref="L311:L312" si="34">H311*K311/100</f>
        <v>0</v>
      </c>
      <c r="M311" s="19">
        <f>+F311*L311</f>
        <v>0</v>
      </c>
      <c r="N311" s="82"/>
      <c r="O311" s="83"/>
      <c r="P311" s="84"/>
    </row>
    <row r="312" spans="1:16" s="56" customFormat="1" ht="21.4" customHeight="1" x14ac:dyDescent="0.2">
      <c r="A312" s="153" t="s">
        <v>387</v>
      </c>
      <c r="B312" s="80">
        <v>10</v>
      </c>
      <c r="C312" s="57" t="s">
        <v>544</v>
      </c>
      <c r="D312" s="277" t="s">
        <v>1186</v>
      </c>
      <c r="E312" s="57" t="s">
        <v>11</v>
      </c>
      <c r="F312" s="116">
        <v>10</v>
      </c>
      <c r="G312" s="210"/>
      <c r="H312" s="203">
        <f t="shared" si="31"/>
        <v>0</v>
      </c>
      <c r="I312" s="18"/>
      <c r="J312" s="216">
        <f t="shared" si="32"/>
        <v>0</v>
      </c>
      <c r="K312" s="82"/>
      <c r="L312" s="19">
        <f t="shared" si="34"/>
        <v>0</v>
      </c>
      <c r="M312" s="19">
        <f>+F312*L312</f>
        <v>0</v>
      </c>
      <c r="N312" s="82"/>
      <c r="O312" s="83"/>
      <c r="P312" s="84"/>
    </row>
    <row r="313" spans="1:16" s="56" customFormat="1" ht="21.4" customHeight="1" x14ac:dyDescent="0.2">
      <c r="A313" s="153" t="s">
        <v>360</v>
      </c>
      <c r="B313" s="61" t="s">
        <v>537</v>
      </c>
      <c r="C313" s="62"/>
      <c r="D313" s="265" t="s">
        <v>182</v>
      </c>
      <c r="E313" s="64"/>
      <c r="F313" s="114"/>
      <c r="G313" s="114"/>
      <c r="H313" s="206">
        <f>SUM(H311:H312)</f>
        <v>0</v>
      </c>
      <c r="I313" s="63"/>
      <c r="J313" s="63"/>
      <c r="K313" s="63"/>
      <c r="L313" s="63"/>
      <c r="M313" s="65"/>
      <c r="N313" s="68"/>
      <c r="O313" s="69"/>
      <c r="P313" s="71"/>
    </row>
    <row r="314" spans="1:16" s="56" customFormat="1" ht="21.4" customHeight="1" x14ac:dyDescent="0.2">
      <c r="A314" s="153" t="s">
        <v>363</v>
      </c>
      <c r="B314" s="61" t="s">
        <v>538</v>
      </c>
      <c r="C314" s="62"/>
      <c r="D314" s="265" t="s">
        <v>183</v>
      </c>
      <c r="E314" s="64"/>
      <c r="F314" s="114"/>
      <c r="G314" s="114"/>
      <c r="H314" s="205"/>
      <c r="I314" s="63"/>
      <c r="J314" s="63"/>
      <c r="K314" s="63"/>
      <c r="L314" s="63"/>
      <c r="M314" s="209">
        <f>SUM(M311:M312)</f>
        <v>0</v>
      </c>
      <c r="N314" s="68"/>
      <c r="O314" s="69"/>
      <c r="P314" s="71"/>
    </row>
    <row r="315" spans="1:16" s="56" customFormat="1" ht="27" x14ac:dyDescent="0.3">
      <c r="A315" s="153" t="s">
        <v>1010</v>
      </c>
      <c r="B315" s="154"/>
      <c r="C315" s="155"/>
      <c r="D315" s="276" t="s">
        <v>1183</v>
      </c>
      <c r="E315" s="156"/>
      <c r="F315" s="127"/>
      <c r="G315" s="127"/>
      <c r="H315" s="109"/>
      <c r="I315" s="18"/>
      <c r="J315" s="126"/>
      <c r="K315" s="157"/>
      <c r="L315" s="194"/>
      <c r="M315" s="19"/>
      <c r="N315" s="158"/>
      <c r="O315" s="159"/>
      <c r="P315" s="160"/>
    </row>
    <row r="316" spans="1:16" s="56" customFormat="1" ht="21.4" customHeight="1" x14ac:dyDescent="0.2">
      <c r="A316" s="153" t="s">
        <v>367</v>
      </c>
      <c r="B316" s="89">
        <v>11</v>
      </c>
      <c r="C316" s="57" t="s">
        <v>821</v>
      </c>
      <c r="D316" s="278" t="s">
        <v>901</v>
      </c>
      <c r="E316" s="57" t="s">
        <v>14</v>
      </c>
      <c r="F316" s="116">
        <v>2</v>
      </c>
      <c r="G316" s="210"/>
      <c r="H316" s="203">
        <f t="shared" si="31"/>
        <v>0</v>
      </c>
      <c r="I316" s="18"/>
      <c r="J316" s="216">
        <f t="shared" si="32"/>
        <v>0</v>
      </c>
      <c r="K316" s="161"/>
      <c r="L316" s="19">
        <f t="shared" ref="L316:L317" si="35">H316*K316/100</f>
        <v>0</v>
      </c>
      <c r="M316" s="19">
        <f>+F316*L316</f>
        <v>0</v>
      </c>
      <c r="N316" s="91"/>
      <c r="O316" s="95"/>
      <c r="P316" s="84"/>
    </row>
    <row r="317" spans="1:16" s="56" customFormat="1" ht="21.4" customHeight="1" x14ac:dyDescent="0.2">
      <c r="A317" s="153" t="s">
        <v>370</v>
      </c>
      <c r="B317" s="162">
        <v>11</v>
      </c>
      <c r="C317" s="149" t="s">
        <v>539</v>
      </c>
      <c r="D317" s="279" t="s">
        <v>540</v>
      </c>
      <c r="E317" s="149" t="s">
        <v>14</v>
      </c>
      <c r="F317" s="163">
        <v>168</v>
      </c>
      <c r="G317" s="221"/>
      <c r="H317" s="203">
        <f t="shared" si="31"/>
        <v>0</v>
      </c>
      <c r="I317" s="18"/>
      <c r="J317" s="216">
        <f t="shared" si="32"/>
        <v>0</v>
      </c>
      <c r="K317" s="164"/>
      <c r="L317" s="19">
        <f t="shared" si="35"/>
        <v>0</v>
      </c>
      <c r="M317" s="19">
        <f>+F317*L317</f>
        <v>0</v>
      </c>
      <c r="N317" s="164"/>
      <c r="O317" s="165"/>
      <c r="P317" s="84"/>
    </row>
    <row r="318" spans="1:16" ht="21.4" customHeight="1" x14ac:dyDescent="0.2">
      <c r="A318" s="153" t="s">
        <v>371</v>
      </c>
      <c r="B318" s="61" t="s">
        <v>766</v>
      </c>
      <c r="C318" s="62"/>
      <c r="D318" s="265" t="s">
        <v>182</v>
      </c>
      <c r="E318" s="64"/>
      <c r="F318" s="114"/>
      <c r="G318" s="114"/>
      <c r="H318" s="206">
        <f>SUM(H316:H317)</f>
        <v>0</v>
      </c>
      <c r="I318" s="63"/>
      <c r="J318" s="63"/>
      <c r="K318" s="63"/>
      <c r="L318" s="63"/>
      <c r="M318" s="65"/>
      <c r="N318" s="68"/>
      <c r="O318" s="69"/>
      <c r="P318" s="71"/>
    </row>
    <row r="319" spans="1:16" ht="21.4" customHeight="1" x14ac:dyDescent="0.2">
      <c r="A319" s="153" t="s">
        <v>372</v>
      </c>
      <c r="B319" s="61" t="s">
        <v>767</v>
      </c>
      <c r="C319" s="62"/>
      <c r="D319" s="265" t="s">
        <v>183</v>
      </c>
      <c r="E319" s="64"/>
      <c r="F319" s="114"/>
      <c r="G319" s="114"/>
      <c r="H319" s="205"/>
      <c r="I319" s="63"/>
      <c r="J319" s="63"/>
      <c r="K319" s="63"/>
      <c r="L319" s="63"/>
      <c r="M319" s="209">
        <f>SUM(M316:M317)</f>
        <v>0</v>
      </c>
      <c r="N319" s="68"/>
      <c r="O319" s="69"/>
      <c r="P319" s="71"/>
    </row>
    <row r="320" spans="1:16" ht="21.4" customHeight="1" x14ac:dyDescent="0.3">
      <c r="A320" s="153" t="s">
        <v>1011</v>
      </c>
      <c r="B320" s="74"/>
      <c r="C320" s="75"/>
      <c r="D320" s="264" t="s">
        <v>679</v>
      </c>
      <c r="E320" s="15"/>
      <c r="F320" s="115"/>
      <c r="G320" s="115"/>
      <c r="H320" s="109"/>
      <c r="I320" s="18"/>
      <c r="J320" s="126"/>
      <c r="K320" s="19"/>
      <c r="L320" s="19"/>
      <c r="M320" s="19"/>
      <c r="N320" s="20"/>
      <c r="O320" s="20"/>
      <c r="P320" s="21"/>
    </row>
    <row r="321" spans="1:16" ht="21.4" customHeight="1" x14ac:dyDescent="0.2">
      <c r="A321" s="41" t="s">
        <v>373</v>
      </c>
      <c r="B321" s="16">
        <v>12</v>
      </c>
      <c r="C321" s="1" t="s">
        <v>376</v>
      </c>
      <c r="D321" s="251" t="s">
        <v>751</v>
      </c>
      <c r="E321" s="1" t="s">
        <v>14</v>
      </c>
      <c r="F321" s="109">
        <v>24</v>
      </c>
      <c r="G321" s="203"/>
      <c r="H321" s="203">
        <f t="shared" si="31"/>
        <v>0</v>
      </c>
      <c r="I321" s="18"/>
      <c r="J321" s="216">
        <f t="shared" si="32"/>
        <v>0</v>
      </c>
      <c r="K321" s="19"/>
      <c r="L321" s="19">
        <f t="shared" ref="L321" si="36">H321*K321/100</f>
        <v>0</v>
      </c>
      <c r="M321" s="19">
        <f>+F321*L321</f>
        <v>0</v>
      </c>
      <c r="N321" s="20"/>
      <c r="O321" s="20"/>
      <c r="P321" s="21"/>
    </row>
    <row r="322" spans="1:16" ht="21.4" customHeight="1" x14ac:dyDescent="0.2">
      <c r="A322" s="153" t="s">
        <v>374</v>
      </c>
      <c r="B322" s="61" t="s">
        <v>546</v>
      </c>
      <c r="C322" s="62"/>
      <c r="D322" s="265" t="s">
        <v>182</v>
      </c>
      <c r="E322" s="64"/>
      <c r="F322" s="111"/>
      <c r="G322" s="111"/>
      <c r="H322" s="206">
        <f>SUM(H321)</f>
        <v>0</v>
      </c>
      <c r="I322" s="63"/>
      <c r="J322" s="222"/>
      <c r="K322" s="65"/>
      <c r="L322" s="65"/>
      <c r="M322" s="65"/>
      <c r="N322" s="66"/>
      <c r="O322" s="66"/>
      <c r="P322" s="67"/>
    </row>
    <row r="323" spans="1:16" ht="21.4" customHeight="1" x14ac:dyDescent="0.2">
      <c r="A323" s="153" t="s">
        <v>388</v>
      </c>
      <c r="B323" s="61" t="s">
        <v>548</v>
      </c>
      <c r="C323" s="62"/>
      <c r="D323" s="265" t="s">
        <v>183</v>
      </c>
      <c r="E323" s="64"/>
      <c r="F323" s="111"/>
      <c r="G323" s="111"/>
      <c r="H323" s="205"/>
      <c r="I323" s="63"/>
      <c r="J323" s="63"/>
      <c r="K323" s="65"/>
      <c r="L323" s="65"/>
      <c r="M323" s="209">
        <f>SUM(M321:M321)</f>
        <v>0</v>
      </c>
      <c r="N323" s="66"/>
      <c r="O323" s="66"/>
      <c r="P323" s="67"/>
    </row>
    <row r="324" spans="1:16" ht="21.4" customHeight="1" x14ac:dyDescent="0.3">
      <c r="A324" s="153" t="s">
        <v>391</v>
      </c>
      <c r="B324" s="74"/>
      <c r="C324" s="75"/>
      <c r="D324" s="264" t="s">
        <v>681</v>
      </c>
      <c r="E324" s="15"/>
      <c r="F324" s="112"/>
      <c r="G324" s="112"/>
      <c r="H324" s="109"/>
      <c r="I324" s="18"/>
      <c r="J324" s="126"/>
      <c r="K324" s="35"/>
      <c r="L324" s="35"/>
      <c r="M324" s="19"/>
      <c r="N324" s="31"/>
      <c r="O324" s="36"/>
      <c r="P324" s="11"/>
    </row>
    <row r="325" spans="1:16" ht="21.4" customHeight="1" x14ac:dyDescent="0.2">
      <c r="A325" s="153" t="s">
        <v>394</v>
      </c>
      <c r="B325" s="16">
        <v>13</v>
      </c>
      <c r="C325" s="1" t="s">
        <v>549</v>
      </c>
      <c r="D325" s="280" t="s">
        <v>550</v>
      </c>
      <c r="E325" s="1" t="s">
        <v>11</v>
      </c>
      <c r="F325" s="113">
        <v>29</v>
      </c>
      <c r="G325" s="207"/>
      <c r="H325" s="203">
        <f t="shared" si="31"/>
        <v>0</v>
      </c>
      <c r="I325" s="18"/>
      <c r="J325" s="216">
        <f t="shared" si="32"/>
        <v>0</v>
      </c>
      <c r="K325" s="6"/>
      <c r="L325" s="19">
        <f t="shared" ref="L325:L326" si="37">H325*K325/100</f>
        <v>0</v>
      </c>
      <c r="M325" s="19">
        <f>+F325*L325</f>
        <v>0</v>
      </c>
      <c r="N325" s="6"/>
      <c r="O325" s="27"/>
      <c r="P325" s="11"/>
    </row>
    <row r="326" spans="1:16" ht="21.4" customHeight="1" x14ac:dyDescent="0.2">
      <c r="A326" s="153" t="s">
        <v>397</v>
      </c>
      <c r="B326" s="16">
        <v>13</v>
      </c>
      <c r="C326" s="1" t="s">
        <v>551</v>
      </c>
      <c r="D326" s="280" t="s">
        <v>552</v>
      </c>
      <c r="E326" s="1" t="s">
        <v>11</v>
      </c>
      <c r="F326" s="113">
        <v>114.99999999999999</v>
      </c>
      <c r="G326" s="207"/>
      <c r="H326" s="203">
        <f t="shared" si="31"/>
        <v>0</v>
      </c>
      <c r="I326" s="18"/>
      <c r="J326" s="216">
        <f t="shared" si="32"/>
        <v>0</v>
      </c>
      <c r="K326" s="6"/>
      <c r="L326" s="19">
        <f t="shared" si="37"/>
        <v>0</v>
      </c>
      <c r="M326" s="19">
        <f>+F326*L326</f>
        <v>0</v>
      </c>
      <c r="N326" s="6"/>
      <c r="O326" s="27"/>
      <c r="P326" s="11"/>
    </row>
    <row r="327" spans="1:16" ht="21.4" customHeight="1" x14ac:dyDescent="0.2">
      <c r="A327" s="153" t="s">
        <v>400</v>
      </c>
      <c r="B327" s="185" t="s">
        <v>378</v>
      </c>
      <c r="C327" s="186"/>
      <c r="D327" s="281" t="s">
        <v>182</v>
      </c>
      <c r="E327" s="188"/>
      <c r="F327" s="223"/>
      <c r="G327" s="223"/>
      <c r="H327" s="224">
        <f>SUM(H325:H326)</f>
        <v>0</v>
      </c>
      <c r="I327" s="187"/>
      <c r="J327" s="187"/>
      <c r="K327" s="187"/>
      <c r="L327" s="187"/>
      <c r="M327" s="190"/>
      <c r="N327" s="225"/>
      <c r="O327" s="226"/>
      <c r="P327" s="227"/>
    </row>
    <row r="328" spans="1:16" ht="21.4" customHeight="1" x14ac:dyDescent="0.2">
      <c r="A328" s="153" t="s">
        <v>403</v>
      </c>
      <c r="B328" s="185" t="s">
        <v>768</v>
      </c>
      <c r="C328" s="186"/>
      <c r="D328" s="281" t="s">
        <v>183</v>
      </c>
      <c r="E328" s="188"/>
      <c r="F328" s="223"/>
      <c r="G328" s="223"/>
      <c r="H328" s="193"/>
      <c r="I328" s="187"/>
      <c r="J328" s="187"/>
      <c r="K328" s="187"/>
      <c r="L328" s="187"/>
      <c r="M328" s="184">
        <f>SUM(M325:M326)</f>
        <v>0</v>
      </c>
      <c r="N328" s="225"/>
      <c r="O328" s="226"/>
      <c r="P328" s="227"/>
    </row>
    <row r="329" spans="1:16" ht="21.4" customHeight="1" x14ac:dyDescent="0.2">
      <c r="A329" s="153" t="s">
        <v>406</v>
      </c>
      <c r="B329" s="16"/>
      <c r="C329" s="12"/>
      <c r="D329" s="264" t="s">
        <v>682</v>
      </c>
      <c r="E329" s="15"/>
      <c r="F329" s="112"/>
      <c r="G329" s="112"/>
      <c r="H329" s="109"/>
      <c r="I329" s="18"/>
      <c r="J329" s="126"/>
      <c r="K329" s="35"/>
      <c r="L329" s="35"/>
      <c r="M329" s="19"/>
      <c r="N329" s="31"/>
      <c r="O329" s="36"/>
      <c r="P329" s="11"/>
    </row>
    <row r="330" spans="1:16" ht="21.4" customHeight="1" x14ac:dyDescent="0.2">
      <c r="A330" s="153" t="s">
        <v>804</v>
      </c>
      <c r="B330" s="16">
        <v>14</v>
      </c>
      <c r="C330" s="1" t="s">
        <v>554</v>
      </c>
      <c r="D330" s="256" t="s">
        <v>856</v>
      </c>
      <c r="E330" s="1" t="s">
        <v>11</v>
      </c>
      <c r="F330" s="113">
        <v>127</v>
      </c>
      <c r="G330" s="207"/>
      <c r="H330" s="203">
        <f t="shared" si="31"/>
        <v>0</v>
      </c>
      <c r="I330" s="18"/>
      <c r="J330" s="216">
        <f t="shared" si="32"/>
        <v>0</v>
      </c>
      <c r="K330" s="6"/>
      <c r="L330" s="19">
        <f t="shared" ref="L330" si="38">H330*K330/100</f>
        <v>0</v>
      </c>
      <c r="M330" s="19">
        <f>+F330*L330</f>
        <v>0</v>
      </c>
      <c r="N330" s="6"/>
      <c r="O330" s="27"/>
      <c r="P330" s="11"/>
    </row>
    <row r="331" spans="1:16" ht="21.4" customHeight="1" x14ac:dyDescent="0.2">
      <c r="A331" s="153" t="s">
        <v>408</v>
      </c>
      <c r="B331" s="185" t="s">
        <v>557</v>
      </c>
      <c r="C331" s="186"/>
      <c r="D331" s="281" t="s">
        <v>182</v>
      </c>
      <c r="E331" s="188"/>
      <c r="F331" s="223"/>
      <c r="G331" s="223"/>
      <c r="H331" s="224">
        <f>SUM(H330)</f>
        <v>0</v>
      </c>
      <c r="I331" s="187"/>
      <c r="J331" s="187"/>
      <c r="K331" s="187"/>
      <c r="L331" s="187"/>
      <c r="M331" s="190"/>
      <c r="N331" s="225"/>
      <c r="O331" s="226"/>
      <c r="P331" s="228"/>
    </row>
    <row r="332" spans="1:16" ht="21.4" customHeight="1" x14ac:dyDescent="0.2">
      <c r="A332" s="153" t="s">
        <v>411</v>
      </c>
      <c r="B332" s="185" t="s">
        <v>769</v>
      </c>
      <c r="C332" s="186"/>
      <c r="D332" s="281" t="s">
        <v>183</v>
      </c>
      <c r="E332" s="188"/>
      <c r="F332" s="223"/>
      <c r="G332" s="223"/>
      <c r="H332" s="193"/>
      <c r="I332" s="187"/>
      <c r="J332" s="187"/>
      <c r="K332" s="187"/>
      <c r="L332" s="187"/>
      <c r="M332" s="184">
        <f>SUM(M330:M330)</f>
        <v>0</v>
      </c>
      <c r="N332" s="225"/>
      <c r="O332" s="226"/>
      <c r="P332" s="228"/>
    </row>
    <row r="333" spans="1:16" ht="21.4" customHeight="1" x14ac:dyDescent="0.3">
      <c r="A333" s="153" t="s">
        <v>414</v>
      </c>
      <c r="B333" s="74"/>
      <c r="C333" s="75"/>
      <c r="D333" s="264" t="s">
        <v>744</v>
      </c>
      <c r="E333" s="15"/>
      <c r="F333" s="115"/>
      <c r="G333" s="115"/>
      <c r="H333" s="109"/>
      <c r="I333" s="18"/>
      <c r="J333" s="126"/>
      <c r="K333" s="19"/>
      <c r="L333" s="19"/>
      <c r="M333" s="19"/>
      <c r="N333" s="20"/>
      <c r="O333" s="20"/>
      <c r="P333" s="21"/>
    </row>
    <row r="334" spans="1:16" s="131" customFormat="1" ht="21.4" customHeight="1" x14ac:dyDescent="0.2">
      <c r="A334" s="41" t="s">
        <v>805</v>
      </c>
      <c r="B334" s="96">
        <v>15</v>
      </c>
      <c r="C334" s="132" t="s">
        <v>824</v>
      </c>
      <c r="D334" s="282" t="s">
        <v>857</v>
      </c>
      <c r="E334" s="133" t="s">
        <v>14</v>
      </c>
      <c r="F334" s="134">
        <v>100</v>
      </c>
      <c r="G334" s="229"/>
      <c r="H334" s="203">
        <f t="shared" ref="H334:H392" si="39">+F334*G334</f>
        <v>0</v>
      </c>
      <c r="I334" s="18"/>
      <c r="J334" s="216">
        <f t="shared" ref="J334:J392" si="40">+G334*I334</f>
        <v>0</v>
      </c>
      <c r="K334" s="135"/>
      <c r="L334" s="19">
        <f t="shared" ref="L334:L358" si="41">H334*K334/100</f>
        <v>0</v>
      </c>
      <c r="M334" s="19">
        <f t="shared" ref="M334:M358" si="42">+F334*L334</f>
        <v>0</v>
      </c>
      <c r="N334" s="130"/>
      <c r="O334" s="130"/>
      <c r="P334" s="136"/>
    </row>
    <row r="335" spans="1:16" s="131" customFormat="1" ht="21.4" customHeight="1" x14ac:dyDescent="0.2">
      <c r="A335" s="153" t="s">
        <v>419</v>
      </c>
      <c r="B335" s="96">
        <v>15</v>
      </c>
      <c r="C335" s="132" t="s">
        <v>825</v>
      </c>
      <c r="D335" s="282" t="s">
        <v>858</v>
      </c>
      <c r="E335" s="133" t="s">
        <v>14</v>
      </c>
      <c r="F335" s="134">
        <v>92</v>
      </c>
      <c r="G335" s="229"/>
      <c r="H335" s="203">
        <f t="shared" si="39"/>
        <v>0</v>
      </c>
      <c r="I335" s="18"/>
      <c r="J335" s="216">
        <f t="shared" si="40"/>
        <v>0</v>
      </c>
      <c r="K335" s="135"/>
      <c r="L335" s="19">
        <f t="shared" si="41"/>
        <v>0</v>
      </c>
      <c r="M335" s="19">
        <f t="shared" si="42"/>
        <v>0</v>
      </c>
      <c r="N335" s="130"/>
      <c r="O335" s="130"/>
      <c r="P335" s="136"/>
    </row>
    <row r="336" spans="1:16" s="131" customFormat="1" ht="21.4" customHeight="1" x14ac:dyDescent="0.2">
      <c r="A336" s="153" t="s">
        <v>422</v>
      </c>
      <c r="B336" s="96">
        <v>15</v>
      </c>
      <c r="C336" s="97" t="s">
        <v>380</v>
      </c>
      <c r="D336" s="252" t="s">
        <v>381</v>
      </c>
      <c r="E336" s="97" t="s">
        <v>14</v>
      </c>
      <c r="F336" s="134">
        <v>31</v>
      </c>
      <c r="G336" s="229"/>
      <c r="H336" s="203">
        <f t="shared" si="39"/>
        <v>0</v>
      </c>
      <c r="I336" s="18"/>
      <c r="J336" s="216">
        <f t="shared" si="40"/>
        <v>0</v>
      </c>
      <c r="K336" s="135"/>
      <c r="L336" s="19">
        <f t="shared" si="41"/>
        <v>0</v>
      </c>
      <c r="M336" s="19">
        <f t="shared" si="42"/>
        <v>0</v>
      </c>
      <c r="N336" s="130"/>
      <c r="O336" s="130"/>
      <c r="P336" s="136"/>
    </row>
    <row r="337" spans="1:16" s="131" customFormat="1" ht="63" customHeight="1" x14ac:dyDescent="0.2">
      <c r="A337" s="153" t="s">
        <v>1012</v>
      </c>
      <c r="B337" s="96">
        <v>15</v>
      </c>
      <c r="C337" s="97" t="s">
        <v>383</v>
      </c>
      <c r="D337" s="258" t="s">
        <v>1219</v>
      </c>
      <c r="E337" s="97" t="s">
        <v>1205</v>
      </c>
      <c r="F337" s="134">
        <v>360</v>
      </c>
      <c r="G337" s="229"/>
      <c r="H337" s="203">
        <f t="shared" si="39"/>
        <v>0</v>
      </c>
      <c r="I337" s="18"/>
      <c r="J337" s="216">
        <f t="shared" si="40"/>
        <v>0</v>
      </c>
      <c r="K337" s="135"/>
      <c r="L337" s="19">
        <f t="shared" si="41"/>
        <v>0</v>
      </c>
      <c r="M337" s="19">
        <f t="shared" si="42"/>
        <v>0</v>
      </c>
      <c r="N337" s="130"/>
      <c r="O337" s="130"/>
      <c r="P337" s="136"/>
    </row>
    <row r="338" spans="1:16" s="131" customFormat="1" ht="21.4" customHeight="1" x14ac:dyDescent="0.2">
      <c r="A338" s="153" t="s">
        <v>1013</v>
      </c>
      <c r="B338" s="96">
        <v>15</v>
      </c>
      <c r="C338" s="97" t="s">
        <v>826</v>
      </c>
      <c r="D338" s="283" t="s">
        <v>1127</v>
      </c>
      <c r="E338" s="97" t="s">
        <v>14</v>
      </c>
      <c r="F338" s="134">
        <v>114.99999999999999</v>
      </c>
      <c r="G338" s="229"/>
      <c r="H338" s="203">
        <f t="shared" si="39"/>
        <v>0</v>
      </c>
      <c r="I338" s="18"/>
      <c r="J338" s="216">
        <f t="shared" si="40"/>
        <v>0</v>
      </c>
      <c r="K338" s="135"/>
      <c r="L338" s="19">
        <f t="shared" si="41"/>
        <v>0</v>
      </c>
      <c r="M338" s="19">
        <f t="shared" si="42"/>
        <v>0</v>
      </c>
      <c r="N338" s="130"/>
      <c r="O338" s="130"/>
      <c r="P338" s="136"/>
    </row>
    <row r="339" spans="1:16" s="131" customFormat="1" ht="21.4" customHeight="1" x14ac:dyDescent="0.2">
      <c r="A339" s="153" t="s">
        <v>429</v>
      </c>
      <c r="B339" s="96">
        <v>15</v>
      </c>
      <c r="C339" s="97"/>
      <c r="D339" s="271" t="s">
        <v>1120</v>
      </c>
      <c r="E339" s="97" t="s">
        <v>633</v>
      </c>
      <c r="F339" s="134">
        <v>12</v>
      </c>
      <c r="G339" s="229"/>
      <c r="H339" s="203">
        <f t="shared" si="39"/>
        <v>0</v>
      </c>
      <c r="I339" s="18"/>
      <c r="J339" s="216">
        <f t="shared" si="40"/>
        <v>0</v>
      </c>
      <c r="K339" s="135"/>
      <c r="L339" s="19">
        <f t="shared" si="41"/>
        <v>0</v>
      </c>
      <c r="M339" s="19">
        <f t="shared" si="42"/>
        <v>0</v>
      </c>
      <c r="N339" s="130"/>
      <c r="O339" s="130"/>
      <c r="P339" s="136"/>
    </row>
    <row r="340" spans="1:16" s="131" customFormat="1" ht="21.4" customHeight="1" x14ac:dyDescent="0.2">
      <c r="A340" s="153" t="s">
        <v>806</v>
      </c>
      <c r="B340" s="96">
        <v>15</v>
      </c>
      <c r="C340" s="97"/>
      <c r="D340" s="271" t="s">
        <v>1121</v>
      </c>
      <c r="E340" s="97" t="s">
        <v>14</v>
      </c>
      <c r="F340" s="134">
        <v>12</v>
      </c>
      <c r="G340" s="229"/>
      <c r="H340" s="203">
        <f t="shared" si="39"/>
        <v>0</v>
      </c>
      <c r="I340" s="18"/>
      <c r="J340" s="216">
        <f t="shared" si="40"/>
        <v>0</v>
      </c>
      <c r="K340" s="135"/>
      <c r="L340" s="19">
        <f t="shared" si="41"/>
        <v>0</v>
      </c>
      <c r="M340" s="19">
        <f t="shared" si="42"/>
        <v>0</v>
      </c>
      <c r="N340" s="130"/>
      <c r="O340" s="130"/>
      <c r="P340" s="136"/>
    </row>
    <row r="341" spans="1:16" s="131" customFormat="1" ht="21.4" customHeight="1" x14ac:dyDescent="0.2">
      <c r="A341" s="153" t="s">
        <v>434</v>
      </c>
      <c r="B341" s="96">
        <v>15</v>
      </c>
      <c r="C341" s="97" t="s">
        <v>828</v>
      </c>
      <c r="D341" s="271" t="s">
        <v>860</v>
      </c>
      <c r="E341" s="97" t="s">
        <v>14</v>
      </c>
      <c r="F341" s="134">
        <v>15</v>
      </c>
      <c r="G341" s="229"/>
      <c r="H341" s="203">
        <f t="shared" si="39"/>
        <v>0</v>
      </c>
      <c r="I341" s="18"/>
      <c r="J341" s="216">
        <f t="shared" si="40"/>
        <v>0</v>
      </c>
      <c r="K341" s="135"/>
      <c r="L341" s="19">
        <f t="shared" si="41"/>
        <v>0</v>
      </c>
      <c r="M341" s="19">
        <f t="shared" si="42"/>
        <v>0</v>
      </c>
      <c r="N341" s="130"/>
      <c r="O341" s="130"/>
      <c r="P341" s="136"/>
    </row>
    <row r="342" spans="1:16" s="131" customFormat="1" ht="21.4" customHeight="1" x14ac:dyDescent="0.2">
      <c r="A342" s="153" t="s">
        <v>437</v>
      </c>
      <c r="B342" s="96">
        <v>15</v>
      </c>
      <c r="C342" s="97" t="s">
        <v>827</v>
      </c>
      <c r="D342" s="284" t="s">
        <v>859</v>
      </c>
      <c r="E342" s="97" t="s">
        <v>14</v>
      </c>
      <c r="F342" s="134">
        <v>66</v>
      </c>
      <c r="G342" s="229"/>
      <c r="H342" s="203">
        <f t="shared" si="39"/>
        <v>0</v>
      </c>
      <c r="I342" s="18"/>
      <c r="J342" s="216">
        <f t="shared" si="40"/>
        <v>0</v>
      </c>
      <c r="K342" s="135"/>
      <c r="L342" s="19">
        <f t="shared" si="41"/>
        <v>0</v>
      </c>
      <c r="M342" s="19">
        <f t="shared" si="42"/>
        <v>0</v>
      </c>
      <c r="N342" s="130"/>
      <c r="O342" s="130"/>
      <c r="P342" s="136"/>
    </row>
    <row r="343" spans="1:16" s="56" customFormat="1" ht="93" customHeight="1" x14ac:dyDescent="0.2">
      <c r="A343" s="153" t="s">
        <v>440</v>
      </c>
      <c r="B343" s="96">
        <v>15</v>
      </c>
      <c r="C343" s="57" t="s">
        <v>384</v>
      </c>
      <c r="D343" s="266" t="s">
        <v>1228</v>
      </c>
      <c r="E343" s="57" t="s">
        <v>14</v>
      </c>
      <c r="F343" s="110">
        <v>254</v>
      </c>
      <c r="G343" s="211"/>
      <c r="H343" s="203">
        <f t="shared" si="39"/>
        <v>0</v>
      </c>
      <c r="I343" s="18"/>
      <c r="J343" s="216">
        <f t="shared" si="40"/>
        <v>0</v>
      </c>
      <c r="K343" s="58"/>
      <c r="L343" s="19">
        <f t="shared" si="41"/>
        <v>0</v>
      </c>
      <c r="M343" s="19">
        <f t="shared" si="42"/>
        <v>0</v>
      </c>
      <c r="N343" s="59"/>
      <c r="O343" s="59"/>
      <c r="P343" s="60"/>
    </row>
    <row r="344" spans="1:16" s="56" customFormat="1" ht="93.75" customHeight="1" x14ac:dyDescent="0.2">
      <c r="A344" s="153" t="s">
        <v>1014</v>
      </c>
      <c r="B344" s="96">
        <v>15</v>
      </c>
      <c r="C344" s="57" t="s">
        <v>1124</v>
      </c>
      <c r="D344" s="266" t="s">
        <v>1220</v>
      </c>
      <c r="E344" s="57" t="s">
        <v>14</v>
      </c>
      <c r="F344" s="110">
        <v>35</v>
      </c>
      <c r="G344" s="211"/>
      <c r="H344" s="203">
        <f t="shared" si="39"/>
        <v>0</v>
      </c>
      <c r="I344" s="18"/>
      <c r="J344" s="216">
        <f t="shared" si="40"/>
        <v>0</v>
      </c>
      <c r="K344" s="58"/>
      <c r="L344" s="19">
        <f t="shared" si="41"/>
        <v>0</v>
      </c>
      <c r="M344" s="19">
        <f t="shared" si="42"/>
        <v>0</v>
      </c>
      <c r="N344" s="59"/>
      <c r="O344" s="59"/>
      <c r="P344" s="60"/>
    </row>
    <row r="345" spans="1:16" s="56" customFormat="1" ht="21.4" customHeight="1" x14ac:dyDescent="0.2">
      <c r="A345" s="153" t="s">
        <v>807</v>
      </c>
      <c r="B345" s="96">
        <v>15</v>
      </c>
      <c r="C345" s="57" t="s">
        <v>382</v>
      </c>
      <c r="D345" s="285" t="s">
        <v>1221</v>
      </c>
      <c r="E345" s="57" t="s">
        <v>14</v>
      </c>
      <c r="F345" s="110">
        <v>56</v>
      </c>
      <c r="G345" s="211"/>
      <c r="H345" s="203">
        <f t="shared" si="39"/>
        <v>0</v>
      </c>
      <c r="I345" s="18"/>
      <c r="J345" s="216">
        <f t="shared" si="40"/>
        <v>0</v>
      </c>
      <c r="K345" s="58"/>
      <c r="L345" s="19">
        <f t="shared" si="41"/>
        <v>0</v>
      </c>
      <c r="M345" s="19">
        <f t="shared" si="42"/>
        <v>0</v>
      </c>
      <c r="N345" s="59"/>
      <c r="O345" s="59"/>
      <c r="P345" s="60"/>
    </row>
    <row r="346" spans="1:16" s="56" customFormat="1" ht="21.4" customHeight="1" x14ac:dyDescent="0.2">
      <c r="A346" s="153" t="s">
        <v>808</v>
      </c>
      <c r="B346" s="96">
        <v>15</v>
      </c>
      <c r="C346" s="137" t="s">
        <v>629</v>
      </c>
      <c r="D346" s="252" t="s">
        <v>630</v>
      </c>
      <c r="E346" s="57" t="s">
        <v>14</v>
      </c>
      <c r="F346" s="110">
        <v>63</v>
      </c>
      <c r="G346" s="211"/>
      <c r="H346" s="203">
        <f t="shared" si="39"/>
        <v>0</v>
      </c>
      <c r="I346" s="18"/>
      <c r="J346" s="216">
        <f t="shared" si="40"/>
        <v>0</v>
      </c>
      <c r="K346" s="58"/>
      <c r="L346" s="19">
        <f t="shared" si="41"/>
        <v>0</v>
      </c>
      <c r="M346" s="19">
        <f t="shared" si="42"/>
        <v>0</v>
      </c>
      <c r="N346" s="59"/>
      <c r="O346" s="59"/>
      <c r="P346" s="60"/>
    </row>
    <row r="347" spans="1:16" s="56" customFormat="1" ht="21.4" customHeight="1" x14ac:dyDescent="0.2">
      <c r="A347" s="41" t="s">
        <v>809</v>
      </c>
      <c r="B347" s="96">
        <v>15</v>
      </c>
      <c r="C347" s="137" t="s">
        <v>631</v>
      </c>
      <c r="D347" s="252" t="s">
        <v>632</v>
      </c>
      <c r="E347" s="57" t="s">
        <v>14</v>
      </c>
      <c r="F347" s="116">
        <v>32</v>
      </c>
      <c r="G347" s="210"/>
      <c r="H347" s="203">
        <f t="shared" si="39"/>
        <v>0</v>
      </c>
      <c r="I347" s="18"/>
      <c r="J347" s="216">
        <f t="shared" si="40"/>
        <v>0</v>
      </c>
      <c r="K347" s="138"/>
      <c r="L347" s="19">
        <f t="shared" si="41"/>
        <v>0</v>
      </c>
      <c r="M347" s="19">
        <f t="shared" si="42"/>
        <v>0</v>
      </c>
      <c r="N347" s="139"/>
      <c r="O347" s="140"/>
      <c r="P347" s="141"/>
    </row>
    <row r="348" spans="1:16" s="56" customFormat="1" ht="21.4" customHeight="1" x14ac:dyDescent="0.2">
      <c r="A348" s="153" t="s">
        <v>810</v>
      </c>
      <c r="B348" s="96">
        <v>15</v>
      </c>
      <c r="C348" s="57" t="s">
        <v>914</v>
      </c>
      <c r="D348" s="266" t="s">
        <v>894</v>
      </c>
      <c r="E348" s="57" t="s">
        <v>14</v>
      </c>
      <c r="F348" s="116">
        <v>63</v>
      </c>
      <c r="G348" s="210"/>
      <c r="H348" s="203">
        <f t="shared" si="39"/>
        <v>0</v>
      </c>
      <c r="I348" s="18"/>
      <c r="J348" s="216">
        <f t="shared" si="40"/>
        <v>0</v>
      </c>
      <c r="K348" s="138"/>
      <c r="L348" s="19">
        <f t="shared" si="41"/>
        <v>0</v>
      </c>
      <c r="M348" s="19">
        <f t="shared" si="42"/>
        <v>0</v>
      </c>
      <c r="N348" s="139"/>
      <c r="O348" s="140"/>
      <c r="P348" s="141"/>
    </row>
    <row r="349" spans="1:16" s="56" customFormat="1" ht="21.4" customHeight="1" x14ac:dyDescent="0.2">
      <c r="A349" s="153" t="s">
        <v>811</v>
      </c>
      <c r="B349" s="96">
        <v>15</v>
      </c>
      <c r="C349" s="137" t="s">
        <v>634</v>
      </c>
      <c r="D349" s="252" t="s">
        <v>635</v>
      </c>
      <c r="E349" s="57" t="s">
        <v>14</v>
      </c>
      <c r="F349" s="110">
        <v>23</v>
      </c>
      <c r="G349" s="210"/>
      <c r="H349" s="203">
        <f t="shared" si="39"/>
        <v>0</v>
      </c>
      <c r="I349" s="18"/>
      <c r="J349" s="216">
        <f t="shared" si="40"/>
        <v>0</v>
      </c>
      <c r="K349" s="138"/>
      <c r="L349" s="19">
        <f t="shared" si="41"/>
        <v>0</v>
      </c>
      <c r="M349" s="19">
        <f t="shared" si="42"/>
        <v>0</v>
      </c>
      <c r="N349" s="139"/>
      <c r="O349" s="140"/>
      <c r="P349" s="141"/>
    </row>
    <row r="350" spans="1:16" s="56" customFormat="1" ht="21.4" customHeight="1" x14ac:dyDescent="0.2">
      <c r="A350" s="153" t="s">
        <v>453</v>
      </c>
      <c r="B350" s="96">
        <v>15</v>
      </c>
      <c r="C350" s="137" t="s">
        <v>1091</v>
      </c>
      <c r="D350" s="252" t="s">
        <v>1092</v>
      </c>
      <c r="E350" s="57" t="s">
        <v>14</v>
      </c>
      <c r="F350" s="116">
        <v>6</v>
      </c>
      <c r="G350" s="210"/>
      <c r="H350" s="203">
        <f t="shared" si="39"/>
        <v>0</v>
      </c>
      <c r="I350" s="18"/>
      <c r="J350" s="216">
        <f t="shared" si="40"/>
        <v>0</v>
      </c>
      <c r="K350" s="138"/>
      <c r="L350" s="19">
        <f t="shared" si="41"/>
        <v>0</v>
      </c>
      <c r="M350" s="19">
        <f t="shared" si="42"/>
        <v>0</v>
      </c>
      <c r="N350" s="139"/>
      <c r="O350" s="140"/>
      <c r="P350" s="141"/>
    </row>
    <row r="351" spans="1:16" s="56" customFormat="1" ht="96.75" customHeight="1" x14ac:dyDescent="0.2">
      <c r="A351" s="153" t="s">
        <v>456</v>
      </c>
      <c r="B351" s="96">
        <v>15</v>
      </c>
      <c r="C351" s="137" t="s">
        <v>1122</v>
      </c>
      <c r="D351" s="286" t="s">
        <v>1222</v>
      </c>
      <c r="E351" s="57" t="s">
        <v>14</v>
      </c>
      <c r="F351" s="116">
        <v>9</v>
      </c>
      <c r="G351" s="210"/>
      <c r="H351" s="203">
        <f t="shared" si="39"/>
        <v>0</v>
      </c>
      <c r="I351" s="18"/>
      <c r="J351" s="216">
        <f t="shared" si="40"/>
        <v>0</v>
      </c>
      <c r="K351" s="138"/>
      <c r="L351" s="19">
        <f t="shared" si="41"/>
        <v>0</v>
      </c>
      <c r="M351" s="19">
        <f t="shared" si="42"/>
        <v>0</v>
      </c>
      <c r="N351" s="139"/>
      <c r="O351" s="140"/>
      <c r="P351" s="141"/>
    </row>
    <row r="352" spans="1:16" s="56" customFormat="1" ht="103.5" customHeight="1" x14ac:dyDescent="0.2">
      <c r="A352" s="153" t="s">
        <v>459</v>
      </c>
      <c r="B352" s="96">
        <v>15</v>
      </c>
      <c r="C352" s="137" t="s">
        <v>1123</v>
      </c>
      <c r="D352" s="286" t="s">
        <v>1223</v>
      </c>
      <c r="E352" s="156" t="s">
        <v>14</v>
      </c>
      <c r="F352" s="110">
        <v>30</v>
      </c>
      <c r="G352" s="210"/>
      <c r="H352" s="203">
        <f t="shared" si="39"/>
        <v>0</v>
      </c>
      <c r="I352" s="18"/>
      <c r="J352" s="216">
        <f t="shared" si="40"/>
        <v>0</v>
      </c>
      <c r="K352" s="138"/>
      <c r="L352" s="19">
        <f t="shared" si="41"/>
        <v>0</v>
      </c>
      <c r="M352" s="19">
        <f t="shared" si="42"/>
        <v>0</v>
      </c>
      <c r="N352" s="139"/>
      <c r="O352" s="140"/>
      <c r="P352" s="141"/>
    </row>
    <row r="353" spans="1:16" s="56" customFormat="1" ht="21.4" customHeight="1" x14ac:dyDescent="0.2">
      <c r="A353" s="153" t="s">
        <v>462</v>
      </c>
      <c r="B353" s="96">
        <v>15</v>
      </c>
      <c r="C353" s="57" t="s">
        <v>1125</v>
      </c>
      <c r="D353" s="254" t="s">
        <v>1126</v>
      </c>
      <c r="E353" s="57" t="s">
        <v>14</v>
      </c>
      <c r="F353" s="110">
        <v>12</v>
      </c>
      <c r="G353" s="211"/>
      <c r="H353" s="203">
        <f t="shared" si="39"/>
        <v>0</v>
      </c>
      <c r="I353" s="18"/>
      <c r="J353" s="216">
        <f t="shared" si="40"/>
        <v>0</v>
      </c>
      <c r="K353" s="58"/>
      <c r="L353" s="19">
        <f t="shared" si="41"/>
        <v>0</v>
      </c>
      <c r="M353" s="19">
        <f t="shared" si="42"/>
        <v>0</v>
      </c>
      <c r="N353" s="59"/>
      <c r="O353" s="59"/>
      <c r="P353" s="60"/>
    </row>
    <row r="354" spans="1:16" s="56" customFormat="1" ht="21.4" customHeight="1" x14ac:dyDescent="0.2">
      <c r="A354" s="153" t="s">
        <v>465</v>
      </c>
      <c r="B354" s="96">
        <v>15</v>
      </c>
      <c r="C354" s="57" t="s">
        <v>217</v>
      </c>
      <c r="D354" s="271" t="s">
        <v>1128</v>
      </c>
      <c r="E354" s="57" t="s">
        <v>14</v>
      </c>
      <c r="F354" s="110">
        <v>40</v>
      </c>
      <c r="G354" s="211"/>
      <c r="H354" s="203">
        <f t="shared" si="39"/>
        <v>0</v>
      </c>
      <c r="I354" s="18"/>
      <c r="J354" s="216">
        <f t="shared" si="40"/>
        <v>0</v>
      </c>
      <c r="K354" s="58"/>
      <c r="L354" s="19">
        <f t="shared" si="41"/>
        <v>0</v>
      </c>
      <c r="M354" s="19">
        <f t="shared" si="42"/>
        <v>0</v>
      </c>
      <c r="N354" s="59"/>
      <c r="O354" s="59"/>
      <c r="P354" s="60"/>
    </row>
    <row r="355" spans="1:16" s="56" customFormat="1" ht="21.4" customHeight="1" x14ac:dyDescent="0.2">
      <c r="A355" s="153" t="s">
        <v>468</v>
      </c>
      <c r="B355" s="96">
        <v>15</v>
      </c>
      <c r="C355" s="57" t="s">
        <v>208</v>
      </c>
      <c r="D355" s="252" t="s">
        <v>848</v>
      </c>
      <c r="E355" s="57" t="s">
        <v>14</v>
      </c>
      <c r="F355" s="110">
        <v>335</v>
      </c>
      <c r="G355" s="211"/>
      <c r="H355" s="203">
        <f t="shared" si="39"/>
        <v>0</v>
      </c>
      <c r="I355" s="18"/>
      <c r="J355" s="216">
        <f t="shared" si="40"/>
        <v>0</v>
      </c>
      <c r="K355" s="58"/>
      <c r="L355" s="19">
        <f t="shared" si="41"/>
        <v>0</v>
      </c>
      <c r="M355" s="19">
        <f t="shared" si="42"/>
        <v>0</v>
      </c>
      <c r="N355" s="59"/>
      <c r="O355" s="59"/>
      <c r="P355" s="60"/>
    </row>
    <row r="356" spans="1:16" s="56" customFormat="1" ht="21.4" customHeight="1" x14ac:dyDescent="0.2">
      <c r="A356" s="153" t="s">
        <v>471</v>
      </c>
      <c r="B356" s="96">
        <v>15</v>
      </c>
      <c r="C356" s="57" t="s">
        <v>837</v>
      </c>
      <c r="D356" s="271" t="s">
        <v>836</v>
      </c>
      <c r="E356" s="57" t="s">
        <v>14</v>
      </c>
      <c r="F356" s="110">
        <v>13</v>
      </c>
      <c r="G356" s="211"/>
      <c r="H356" s="203">
        <f t="shared" si="39"/>
        <v>0</v>
      </c>
      <c r="I356" s="18"/>
      <c r="J356" s="216">
        <f t="shared" si="40"/>
        <v>0</v>
      </c>
      <c r="K356" s="58"/>
      <c r="L356" s="19">
        <f t="shared" si="41"/>
        <v>0</v>
      </c>
      <c r="M356" s="19">
        <f t="shared" si="42"/>
        <v>0</v>
      </c>
      <c r="N356" s="59"/>
      <c r="O356" s="59"/>
      <c r="P356" s="60"/>
    </row>
    <row r="357" spans="1:16" s="56" customFormat="1" ht="16.5" customHeight="1" x14ac:dyDescent="0.2">
      <c r="A357" s="153" t="s">
        <v>474</v>
      </c>
      <c r="B357" s="96">
        <v>15</v>
      </c>
      <c r="C357" s="57" t="s">
        <v>1159</v>
      </c>
      <c r="D357" s="287" t="s">
        <v>1227</v>
      </c>
      <c r="E357" s="57" t="s">
        <v>14</v>
      </c>
      <c r="F357" s="110">
        <v>12</v>
      </c>
      <c r="G357" s="211"/>
      <c r="H357" s="203">
        <f t="shared" si="39"/>
        <v>0</v>
      </c>
      <c r="I357" s="18"/>
      <c r="J357" s="216">
        <f t="shared" si="40"/>
        <v>0</v>
      </c>
      <c r="K357" s="58"/>
      <c r="L357" s="19">
        <f t="shared" si="41"/>
        <v>0</v>
      </c>
      <c r="M357" s="19">
        <f t="shared" si="42"/>
        <v>0</v>
      </c>
      <c r="N357" s="59"/>
      <c r="O357" s="59"/>
      <c r="P357" s="60"/>
    </row>
    <row r="358" spans="1:16" s="131" customFormat="1" ht="25.5" x14ac:dyDescent="0.2">
      <c r="A358" s="153" t="s">
        <v>477</v>
      </c>
      <c r="B358" s="96">
        <v>15</v>
      </c>
      <c r="C358" s="97" t="s">
        <v>955</v>
      </c>
      <c r="D358" s="258" t="s">
        <v>1224</v>
      </c>
      <c r="E358" s="97" t="s">
        <v>14</v>
      </c>
      <c r="F358" s="134">
        <v>12</v>
      </c>
      <c r="G358" s="229"/>
      <c r="H358" s="203">
        <f t="shared" si="39"/>
        <v>0</v>
      </c>
      <c r="I358" s="18"/>
      <c r="J358" s="216">
        <f t="shared" si="40"/>
        <v>0</v>
      </c>
      <c r="K358" s="135"/>
      <c r="L358" s="19">
        <f t="shared" si="41"/>
        <v>0</v>
      </c>
      <c r="M358" s="19">
        <f t="shared" si="42"/>
        <v>0</v>
      </c>
      <c r="N358" s="130"/>
      <c r="O358" s="130"/>
      <c r="P358" s="136"/>
    </row>
    <row r="359" spans="1:16" ht="21.4" customHeight="1" x14ac:dyDescent="0.2">
      <c r="A359" s="153" t="s">
        <v>478</v>
      </c>
      <c r="B359" s="230" t="s">
        <v>553</v>
      </c>
      <c r="C359" s="187"/>
      <c r="D359" s="288" t="s">
        <v>182</v>
      </c>
      <c r="E359" s="231"/>
      <c r="F359" s="189"/>
      <c r="G359" s="189"/>
      <c r="H359" s="224">
        <f>SUM(H334:H358)</f>
        <v>0</v>
      </c>
      <c r="I359" s="232"/>
      <c r="J359" s="232"/>
      <c r="K359" s="232"/>
      <c r="L359" s="232"/>
      <c r="M359" s="190"/>
      <c r="N359" s="191"/>
      <c r="O359" s="191"/>
      <c r="P359" s="192"/>
    </row>
    <row r="360" spans="1:16" ht="21.4" customHeight="1" x14ac:dyDescent="0.2">
      <c r="A360" s="41" t="s">
        <v>1015</v>
      </c>
      <c r="B360" s="230" t="s">
        <v>770</v>
      </c>
      <c r="C360" s="187"/>
      <c r="D360" s="288" t="s">
        <v>183</v>
      </c>
      <c r="E360" s="231"/>
      <c r="F360" s="189"/>
      <c r="G360" s="189"/>
      <c r="H360" s="193"/>
      <c r="I360" s="232"/>
      <c r="J360" s="232"/>
      <c r="K360" s="232"/>
      <c r="L360" s="232"/>
      <c r="M360" s="184">
        <f>SUM(M334:M358)</f>
        <v>0</v>
      </c>
      <c r="N360" s="191"/>
      <c r="O360" s="191"/>
      <c r="P360" s="192"/>
    </row>
    <row r="361" spans="1:16" ht="61.5" x14ac:dyDescent="0.3">
      <c r="A361" s="153" t="s">
        <v>1016</v>
      </c>
      <c r="B361" s="74"/>
      <c r="C361" s="76"/>
      <c r="D361" s="273" t="s">
        <v>1181</v>
      </c>
      <c r="E361" s="15"/>
      <c r="F361" s="112"/>
      <c r="G361" s="112"/>
      <c r="H361" s="109"/>
      <c r="I361" s="18"/>
      <c r="J361" s="126"/>
      <c r="K361" s="35"/>
      <c r="L361" s="35"/>
      <c r="M361" s="19"/>
      <c r="N361" s="31"/>
      <c r="O361" s="36"/>
      <c r="P361" s="29"/>
    </row>
    <row r="362" spans="1:16" ht="21.4" customHeight="1" x14ac:dyDescent="0.2">
      <c r="A362" s="153" t="s">
        <v>1017</v>
      </c>
      <c r="B362" s="4">
        <v>16</v>
      </c>
      <c r="C362" s="1" t="s">
        <v>640</v>
      </c>
      <c r="D362" s="289" t="s">
        <v>641</v>
      </c>
      <c r="E362" s="1" t="s">
        <v>11</v>
      </c>
      <c r="F362" s="113">
        <v>600</v>
      </c>
      <c r="G362" s="207"/>
      <c r="H362" s="203">
        <f t="shared" si="39"/>
        <v>0</v>
      </c>
      <c r="I362" s="18"/>
      <c r="J362" s="216">
        <f t="shared" si="40"/>
        <v>0</v>
      </c>
      <c r="K362" s="28"/>
      <c r="L362" s="19">
        <f t="shared" ref="L362:L379" si="43">H362*K362/100</f>
        <v>0</v>
      </c>
      <c r="M362" s="19">
        <f t="shared" ref="M362:M379" si="44">+F362*L362</f>
        <v>0</v>
      </c>
      <c r="N362" s="8"/>
      <c r="O362" s="7"/>
      <c r="P362" s="11"/>
    </row>
    <row r="363" spans="1:16" ht="21.4" customHeight="1" x14ac:dyDescent="0.2">
      <c r="A363" s="153" t="s">
        <v>1018</v>
      </c>
      <c r="B363" s="4">
        <v>16</v>
      </c>
      <c r="C363" s="1" t="s">
        <v>644</v>
      </c>
      <c r="D363" s="256" t="s">
        <v>645</v>
      </c>
      <c r="E363" s="1" t="s">
        <v>11</v>
      </c>
      <c r="F363" s="113">
        <v>2100</v>
      </c>
      <c r="G363" s="207"/>
      <c r="H363" s="203">
        <f t="shared" si="39"/>
        <v>0</v>
      </c>
      <c r="I363" s="18"/>
      <c r="J363" s="216">
        <f t="shared" si="40"/>
        <v>0</v>
      </c>
      <c r="K363" s="28"/>
      <c r="L363" s="19">
        <f t="shared" si="43"/>
        <v>0</v>
      </c>
      <c r="M363" s="19">
        <f t="shared" si="44"/>
        <v>0</v>
      </c>
      <c r="N363" s="8"/>
      <c r="O363" s="7"/>
      <c r="P363" s="11"/>
    </row>
    <row r="364" spans="1:16" ht="21.4" customHeight="1" x14ac:dyDescent="0.2">
      <c r="A364" s="153" t="s">
        <v>1019</v>
      </c>
      <c r="B364" s="4">
        <v>16</v>
      </c>
      <c r="C364" s="1" t="s">
        <v>642</v>
      </c>
      <c r="D364" s="256" t="s">
        <v>643</v>
      </c>
      <c r="E364" s="1" t="s">
        <v>11</v>
      </c>
      <c r="F364" s="113">
        <v>37700</v>
      </c>
      <c r="G364" s="207"/>
      <c r="H364" s="203">
        <f t="shared" si="39"/>
        <v>0</v>
      </c>
      <c r="I364" s="18"/>
      <c r="J364" s="216">
        <f t="shared" si="40"/>
        <v>0</v>
      </c>
      <c r="K364" s="28"/>
      <c r="L364" s="19">
        <f t="shared" si="43"/>
        <v>0</v>
      </c>
      <c r="M364" s="19">
        <f t="shared" si="44"/>
        <v>0</v>
      </c>
      <c r="N364" s="8"/>
      <c r="O364" s="7"/>
      <c r="P364" s="11"/>
    </row>
    <row r="365" spans="1:16" ht="21.4" customHeight="1" x14ac:dyDescent="0.2">
      <c r="A365" s="153" t="s">
        <v>1029</v>
      </c>
      <c r="B365" s="4">
        <v>16</v>
      </c>
      <c r="C365" s="1" t="s">
        <v>646</v>
      </c>
      <c r="D365" s="289" t="s">
        <v>747</v>
      </c>
      <c r="E365" s="1" t="s">
        <v>11</v>
      </c>
      <c r="F365" s="113">
        <v>1200</v>
      </c>
      <c r="G365" s="207"/>
      <c r="H365" s="203">
        <f t="shared" si="39"/>
        <v>0</v>
      </c>
      <c r="I365" s="18"/>
      <c r="J365" s="216">
        <f t="shared" si="40"/>
        <v>0</v>
      </c>
      <c r="K365" s="13"/>
      <c r="L365" s="19">
        <f t="shared" si="43"/>
        <v>0</v>
      </c>
      <c r="M365" s="19">
        <f t="shared" si="44"/>
        <v>0</v>
      </c>
      <c r="N365" s="8"/>
      <c r="O365" s="14"/>
      <c r="P365" s="11"/>
    </row>
    <row r="366" spans="1:16" ht="21.4" customHeight="1" x14ac:dyDescent="0.2">
      <c r="A366" s="153" t="s">
        <v>492</v>
      </c>
      <c r="B366" s="4">
        <v>16</v>
      </c>
      <c r="C366" s="1" t="s">
        <v>647</v>
      </c>
      <c r="D366" s="289" t="s">
        <v>746</v>
      </c>
      <c r="E366" s="1" t="s">
        <v>11</v>
      </c>
      <c r="F366" s="113">
        <v>58</v>
      </c>
      <c r="G366" s="207"/>
      <c r="H366" s="203">
        <f t="shared" si="39"/>
        <v>0</v>
      </c>
      <c r="I366" s="18"/>
      <c r="J366" s="216">
        <f t="shared" si="40"/>
        <v>0</v>
      </c>
      <c r="K366" s="10"/>
      <c r="L366" s="19">
        <f t="shared" si="43"/>
        <v>0</v>
      </c>
      <c r="M366" s="19">
        <f t="shared" si="44"/>
        <v>0</v>
      </c>
      <c r="N366" s="6"/>
      <c r="O366" s="7"/>
      <c r="P366" s="11"/>
    </row>
    <row r="367" spans="1:16" ht="21.4" customHeight="1" x14ac:dyDescent="0.2">
      <c r="A367" s="153" t="s">
        <v>493</v>
      </c>
      <c r="B367" s="4">
        <v>16</v>
      </c>
      <c r="C367" s="1" t="s">
        <v>902</v>
      </c>
      <c r="D367" s="289" t="s">
        <v>947</v>
      </c>
      <c r="E367" s="1" t="s">
        <v>14</v>
      </c>
      <c r="F367" s="113">
        <v>1</v>
      </c>
      <c r="G367" s="207"/>
      <c r="H367" s="203">
        <f t="shared" si="39"/>
        <v>0</v>
      </c>
      <c r="I367" s="18"/>
      <c r="J367" s="216">
        <f t="shared" si="40"/>
        <v>0</v>
      </c>
      <c r="K367" s="10"/>
      <c r="L367" s="19">
        <f t="shared" si="43"/>
        <v>0</v>
      </c>
      <c r="M367" s="19">
        <f t="shared" si="44"/>
        <v>0</v>
      </c>
      <c r="N367" s="8"/>
      <c r="O367" s="7"/>
      <c r="P367" s="11"/>
    </row>
    <row r="368" spans="1:16" ht="21.4" customHeight="1" x14ac:dyDescent="0.2">
      <c r="A368" s="153" t="s">
        <v>494</v>
      </c>
      <c r="B368" s="4">
        <v>16</v>
      </c>
      <c r="C368" s="1" t="s">
        <v>638</v>
      </c>
      <c r="D368" s="290" t="s">
        <v>1028</v>
      </c>
      <c r="E368" s="1" t="s">
        <v>11</v>
      </c>
      <c r="F368" s="113">
        <v>3500</v>
      </c>
      <c r="G368" s="207"/>
      <c r="H368" s="203">
        <f t="shared" si="39"/>
        <v>0</v>
      </c>
      <c r="I368" s="18"/>
      <c r="J368" s="216">
        <f t="shared" si="40"/>
        <v>0</v>
      </c>
      <c r="K368" s="10"/>
      <c r="L368" s="19">
        <f t="shared" si="43"/>
        <v>0</v>
      </c>
      <c r="M368" s="19">
        <f t="shared" si="44"/>
        <v>0</v>
      </c>
      <c r="N368" s="8"/>
      <c r="O368" s="7"/>
      <c r="P368" s="6"/>
    </row>
    <row r="369" spans="1:16" ht="21.4" customHeight="1" x14ac:dyDescent="0.2">
      <c r="A369" s="153" t="s">
        <v>497</v>
      </c>
      <c r="B369" s="4">
        <v>16</v>
      </c>
      <c r="C369" s="15" t="s">
        <v>636</v>
      </c>
      <c r="D369" s="261" t="s">
        <v>842</v>
      </c>
      <c r="E369" s="5" t="s">
        <v>14</v>
      </c>
      <c r="F369" s="113">
        <v>30</v>
      </c>
      <c r="G369" s="207"/>
      <c r="H369" s="203">
        <f t="shared" si="39"/>
        <v>0</v>
      </c>
      <c r="I369" s="18"/>
      <c r="J369" s="216">
        <f t="shared" si="40"/>
        <v>0</v>
      </c>
      <c r="K369" s="10"/>
      <c r="L369" s="19">
        <f t="shared" si="43"/>
        <v>0</v>
      </c>
      <c r="M369" s="19">
        <f t="shared" si="44"/>
        <v>0</v>
      </c>
      <c r="N369" s="8"/>
      <c r="O369" s="7"/>
      <c r="P369" s="6"/>
    </row>
    <row r="370" spans="1:16" ht="21.4" customHeight="1" x14ac:dyDescent="0.2">
      <c r="A370" s="153" t="s">
        <v>500</v>
      </c>
      <c r="B370" s="4">
        <v>16</v>
      </c>
      <c r="C370" s="15" t="s">
        <v>930</v>
      </c>
      <c r="D370" s="269" t="s">
        <v>843</v>
      </c>
      <c r="E370" s="5" t="s">
        <v>14</v>
      </c>
      <c r="F370" s="113">
        <v>275</v>
      </c>
      <c r="G370" s="207"/>
      <c r="H370" s="203">
        <f t="shared" si="39"/>
        <v>0</v>
      </c>
      <c r="I370" s="18"/>
      <c r="J370" s="216">
        <f t="shared" si="40"/>
        <v>0</v>
      </c>
      <c r="K370" s="10"/>
      <c r="L370" s="19">
        <f t="shared" si="43"/>
        <v>0</v>
      </c>
      <c r="M370" s="19">
        <f t="shared" si="44"/>
        <v>0</v>
      </c>
      <c r="N370" s="6"/>
      <c r="O370" s="7"/>
      <c r="P370" s="6"/>
    </row>
    <row r="371" spans="1:16" ht="21.4" customHeight="1" x14ac:dyDescent="0.2">
      <c r="A371" s="153" t="s">
        <v>503</v>
      </c>
      <c r="B371" s="4">
        <v>16</v>
      </c>
      <c r="C371" s="15" t="s">
        <v>637</v>
      </c>
      <c r="D371" s="261" t="s">
        <v>748</v>
      </c>
      <c r="E371" s="5" t="s">
        <v>14</v>
      </c>
      <c r="F371" s="113">
        <v>14</v>
      </c>
      <c r="G371" s="207"/>
      <c r="H371" s="203">
        <f t="shared" si="39"/>
        <v>0</v>
      </c>
      <c r="I371" s="18"/>
      <c r="J371" s="216">
        <f t="shared" si="40"/>
        <v>0</v>
      </c>
      <c r="K371" s="10"/>
      <c r="L371" s="19">
        <f t="shared" si="43"/>
        <v>0</v>
      </c>
      <c r="M371" s="19">
        <f t="shared" si="44"/>
        <v>0</v>
      </c>
      <c r="N371" s="6"/>
      <c r="O371" s="7"/>
      <c r="P371" s="6"/>
    </row>
    <row r="372" spans="1:16" ht="21.4" customHeight="1" x14ac:dyDescent="0.2">
      <c r="A372" s="153" t="s">
        <v>506</v>
      </c>
      <c r="B372" s="4">
        <v>16</v>
      </c>
      <c r="C372" s="1" t="s">
        <v>648</v>
      </c>
      <c r="D372" s="256" t="s">
        <v>844</v>
      </c>
      <c r="E372" s="1" t="s">
        <v>11</v>
      </c>
      <c r="F372" s="113">
        <v>11900</v>
      </c>
      <c r="G372" s="207"/>
      <c r="H372" s="203">
        <f t="shared" si="39"/>
        <v>0</v>
      </c>
      <c r="I372" s="18"/>
      <c r="J372" s="216">
        <f t="shared" si="40"/>
        <v>0</v>
      </c>
      <c r="K372" s="10"/>
      <c r="L372" s="19">
        <f t="shared" si="43"/>
        <v>0</v>
      </c>
      <c r="M372" s="19">
        <f t="shared" si="44"/>
        <v>0</v>
      </c>
      <c r="N372" s="8"/>
      <c r="O372" s="7"/>
      <c r="P372" s="6"/>
    </row>
    <row r="373" spans="1:16" ht="21.4" customHeight="1" x14ac:dyDescent="0.2">
      <c r="A373" s="41" t="s">
        <v>509</v>
      </c>
      <c r="B373" s="4">
        <v>16</v>
      </c>
      <c r="C373" s="1" t="s">
        <v>649</v>
      </c>
      <c r="D373" s="256" t="s">
        <v>915</v>
      </c>
      <c r="E373" s="1" t="s">
        <v>14</v>
      </c>
      <c r="F373" s="113">
        <v>36</v>
      </c>
      <c r="G373" s="207"/>
      <c r="H373" s="203">
        <f t="shared" si="39"/>
        <v>0</v>
      </c>
      <c r="I373" s="18"/>
      <c r="J373" s="216">
        <f t="shared" si="40"/>
        <v>0</v>
      </c>
      <c r="K373" s="10"/>
      <c r="L373" s="19">
        <f t="shared" si="43"/>
        <v>0</v>
      </c>
      <c r="M373" s="19">
        <f t="shared" si="44"/>
        <v>0</v>
      </c>
      <c r="N373" s="8"/>
      <c r="O373" s="7"/>
      <c r="P373" s="6"/>
    </row>
    <row r="374" spans="1:16" ht="21.4" customHeight="1" x14ac:dyDescent="0.2">
      <c r="A374" s="153" t="s">
        <v>510</v>
      </c>
      <c r="B374" s="4">
        <v>16</v>
      </c>
      <c r="C374" s="1" t="s">
        <v>639</v>
      </c>
      <c r="D374" s="274" t="s">
        <v>896</v>
      </c>
      <c r="E374" s="1" t="s">
        <v>11</v>
      </c>
      <c r="F374" s="113">
        <v>9700</v>
      </c>
      <c r="G374" s="207"/>
      <c r="H374" s="203">
        <f t="shared" si="39"/>
        <v>0</v>
      </c>
      <c r="I374" s="18"/>
      <c r="J374" s="216">
        <f t="shared" si="40"/>
        <v>0</v>
      </c>
      <c r="K374" s="6"/>
      <c r="L374" s="19">
        <f t="shared" si="43"/>
        <v>0</v>
      </c>
      <c r="M374" s="19">
        <f t="shared" si="44"/>
        <v>0</v>
      </c>
      <c r="N374" s="6"/>
      <c r="O374" s="27"/>
      <c r="P374" s="11"/>
    </row>
    <row r="375" spans="1:16" ht="21.4" customHeight="1" x14ac:dyDescent="0.2">
      <c r="A375" s="153" t="s">
        <v>1020</v>
      </c>
      <c r="B375" s="4">
        <v>16</v>
      </c>
      <c r="C375" s="1" t="s">
        <v>703</v>
      </c>
      <c r="D375" s="290" t="s">
        <v>704</v>
      </c>
      <c r="E375" s="1" t="s">
        <v>11</v>
      </c>
      <c r="F375" s="113">
        <v>300</v>
      </c>
      <c r="G375" s="207"/>
      <c r="H375" s="203">
        <f t="shared" si="39"/>
        <v>0</v>
      </c>
      <c r="I375" s="18"/>
      <c r="J375" s="216">
        <f t="shared" si="40"/>
        <v>0</v>
      </c>
      <c r="K375" s="13"/>
      <c r="L375" s="19">
        <f t="shared" si="43"/>
        <v>0</v>
      </c>
      <c r="M375" s="19">
        <f t="shared" si="44"/>
        <v>0</v>
      </c>
      <c r="N375" s="8"/>
      <c r="O375" s="14"/>
      <c r="P375" s="11"/>
    </row>
    <row r="376" spans="1:16" ht="21.4" customHeight="1" x14ac:dyDescent="0.2">
      <c r="A376" s="153" t="s">
        <v>1030</v>
      </c>
      <c r="B376" s="4">
        <v>16</v>
      </c>
      <c r="C376" s="1" t="s">
        <v>650</v>
      </c>
      <c r="D376" s="291" t="s">
        <v>749</v>
      </c>
      <c r="E376" s="1" t="s">
        <v>11</v>
      </c>
      <c r="F376" s="113">
        <v>36800</v>
      </c>
      <c r="G376" s="207"/>
      <c r="H376" s="203">
        <f t="shared" si="39"/>
        <v>0</v>
      </c>
      <c r="I376" s="18"/>
      <c r="J376" s="216">
        <f t="shared" si="40"/>
        <v>0</v>
      </c>
      <c r="K376" s="10"/>
      <c r="L376" s="19">
        <f t="shared" si="43"/>
        <v>0</v>
      </c>
      <c r="M376" s="19">
        <f t="shared" si="44"/>
        <v>0</v>
      </c>
      <c r="N376" s="8"/>
      <c r="O376" s="7"/>
      <c r="P376" s="11"/>
    </row>
    <row r="377" spans="1:16" ht="21.4" customHeight="1" x14ac:dyDescent="0.2">
      <c r="A377" s="153" t="s">
        <v>517</v>
      </c>
      <c r="B377" s="4">
        <v>16</v>
      </c>
      <c r="C377" s="1" t="s">
        <v>651</v>
      </c>
      <c r="D377" s="290" t="s">
        <v>1237</v>
      </c>
      <c r="E377" s="1" t="s">
        <v>11</v>
      </c>
      <c r="F377" s="113">
        <v>19700</v>
      </c>
      <c r="G377" s="207"/>
      <c r="H377" s="203">
        <f t="shared" si="39"/>
        <v>0</v>
      </c>
      <c r="I377" s="18"/>
      <c r="J377" s="216">
        <f t="shared" si="40"/>
        <v>0</v>
      </c>
      <c r="K377" s="10"/>
      <c r="L377" s="19">
        <f t="shared" si="43"/>
        <v>0</v>
      </c>
      <c r="M377" s="19">
        <f t="shared" si="44"/>
        <v>0</v>
      </c>
      <c r="N377" s="8"/>
      <c r="O377" s="7"/>
      <c r="P377" s="11"/>
    </row>
    <row r="378" spans="1:16" ht="21.4" customHeight="1" x14ac:dyDescent="0.2">
      <c r="A378" s="153" t="s">
        <v>518</v>
      </c>
      <c r="B378" s="4">
        <v>16</v>
      </c>
      <c r="C378" s="1" t="s">
        <v>819</v>
      </c>
      <c r="D378" s="290" t="s">
        <v>818</v>
      </c>
      <c r="E378" s="1" t="s">
        <v>11</v>
      </c>
      <c r="F378" s="113">
        <v>650</v>
      </c>
      <c r="G378" s="207"/>
      <c r="H378" s="203">
        <f t="shared" si="39"/>
        <v>0</v>
      </c>
      <c r="I378" s="18"/>
      <c r="J378" s="216">
        <f t="shared" si="40"/>
        <v>0</v>
      </c>
      <c r="K378" s="10"/>
      <c r="L378" s="19">
        <f t="shared" si="43"/>
        <v>0</v>
      </c>
      <c r="M378" s="19">
        <f t="shared" si="44"/>
        <v>0</v>
      </c>
      <c r="N378" s="8"/>
      <c r="O378" s="7"/>
      <c r="P378" s="11"/>
    </row>
    <row r="379" spans="1:16" s="146" customFormat="1" ht="25.5" x14ac:dyDescent="0.2">
      <c r="A379" s="153" t="s">
        <v>521</v>
      </c>
      <c r="B379" s="89">
        <v>16</v>
      </c>
      <c r="C379" s="57" t="s">
        <v>820</v>
      </c>
      <c r="D379" s="292" t="s">
        <v>1226</v>
      </c>
      <c r="E379" s="57" t="s">
        <v>14</v>
      </c>
      <c r="F379" s="116">
        <v>15</v>
      </c>
      <c r="G379" s="210"/>
      <c r="H379" s="203">
        <f t="shared" si="39"/>
        <v>0</v>
      </c>
      <c r="I379" s="18"/>
      <c r="J379" s="216">
        <f t="shared" si="40"/>
        <v>0</v>
      </c>
      <c r="K379" s="142"/>
      <c r="L379" s="19">
        <f t="shared" si="43"/>
        <v>0</v>
      </c>
      <c r="M379" s="19">
        <f t="shared" si="44"/>
        <v>0</v>
      </c>
      <c r="N379" s="143"/>
      <c r="O379" s="144"/>
      <c r="P379" s="145"/>
    </row>
    <row r="380" spans="1:16" ht="21.4" customHeight="1" x14ac:dyDescent="0.2">
      <c r="A380" s="153" t="s">
        <v>524</v>
      </c>
      <c r="B380" s="185" t="s">
        <v>555</v>
      </c>
      <c r="C380" s="186"/>
      <c r="D380" s="281" t="s">
        <v>182</v>
      </c>
      <c r="E380" s="188"/>
      <c r="F380" s="223"/>
      <c r="G380" s="223"/>
      <c r="H380" s="224">
        <f>SUM(H362:H379)</f>
        <v>0</v>
      </c>
      <c r="I380" s="187"/>
      <c r="J380" s="187"/>
      <c r="K380" s="187"/>
      <c r="L380" s="187"/>
      <c r="M380" s="190"/>
      <c r="N380" s="225"/>
      <c r="O380" s="226"/>
      <c r="P380" s="228"/>
    </row>
    <row r="381" spans="1:16" ht="21.4" customHeight="1" x14ac:dyDescent="0.2">
      <c r="A381" s="153" t="s">
        <v>527</v>
      </c>
      <c r="B381" s="185" t="s">
        <v>771</v>
      </c>
      <c r="C381" s="186"/>
      <c r="D381" s="281" t="s">
        <v>183</v>
      </c>
      <c r="E381" s="188"/>
      <c r="F381" s="223"/>
      <c r="G381" s="223"/>
      <c r="H381" s="193"/>
      <c r="I381" s="187"/>
      <c r="J381" s="187"/>
      <c r="K381" s="187"/>
      <c r="L381" s="187"/>
      <c r="M381" s="184">
        <f>SUM(M362:M379)</f>
        <v>0</v>
      </c>
      <c r="N381" s="225"/>
      <c r="O381" s="226"/>
      <c r="P381" s="228"/>
    </row>
    <row r="382" spans="1:16" ht="21.4" customHeight="1" x14ac:dyDescent="0.3">
      <c r="A382" s="153" t="s">
        <v>530</v>
      </c>
      <c r="B382" s="74"/>
      <c r="C382" s="75"/>
      <c r="D382" s="264" t="s">
        <v>1031</v>
      </c>
      <c r="E382" s="15"/>
      <c r="F382" s="112"/>
      <c r="G382" s="112"/>
      <c r="H382" s="109"/>
      <c r="I382" s="18"/>
      <c r="J382" s="126"/>
      <c r="K382" s="35"/>
      <c r="L382" s="35"/>
      <c r="M382" s="19"/>
      <c r="N382" s="31"/>
      <c r="O382" s="36"/>
      <c r="P382" s="29"/>
    </row>
    <row r="383" spans="1:16" ht="21.4" customHeight="1" x14ac:dyDescent="0.2">
      <c r="A383" s="153" t="s">
        <v>533</v>
      </c>
      <c r="B383" s="16">
        <v>17</v>
      </c>
      <c r="C383" s="30" t="s">
        <v>700</v>
      </c>
      <c r="D383" s="293" t="s">
        <v>701</v>
      </c>
      <c r="E383" s="57" t="s">
        <v>14</v>
      </c>
      <c r="F383" s="113">
        <v>7</v>
      </c>
      <c r="G383" s="207"/>
      <c r="H383" s="203">
        <f t="shared" si="39"/>
        <v>0</v>
      </c>
      <c r="I383" s="18"/>
      <c r="J383" s="216">
        <f t="shared" si="40"/>
        <v>0</v>
      </c>
      <c r="K383" s="6"/>
      <c r="L383" s="19">
        <f t="shared" ref="L383:L387" si="45">H383*K383/100</f>
        <v>0</v>
      </c>
      <c r="M383" s="19">
        <f>+F383*L383</f>
        <v>0</v>
      </c>
      <c r="N383" s="6"/>
      <c r="O383" s="27"/>
      <c r="P383" s="29"/>
    </row>
    <row r="384" spans="1:16" ht="21.4" customHeight="1" x14ac:dyDescent="0.2">
      <c r="A384" s="153" t="s">
        <v>536</v>
      </c>
      <c r="B384" s="4">
        <v>17</v>
      </c>
      <c r="C384" s="34" t="s">
        <v>702</v>
      </c>
      <c r="D384" s="294" t="s">
        <v>895</v>
      </c>
      <c r="E384" s="57" t="s">
        <v>14</v>
      </c>
      <c r="F384" s="113">
        <v>27</v>
      </c>
      <c r="G384" s="207"/>
      <c r="H384" s="203">
        <f t="shared" si="39"/>
        <v>0</v>
      </c>
      <c r="I384" s="18"/>
      <c r="J384" s="216">
        <f t="shared" si="40"/>
        <v>0</v>
      </c>
      <c r="K384" s="6"/>
      <c r="L384" s="19">
        <f t="shared" si="45"/>
        <v>0</v>
      </c>
      <c r="M384" s="19">
        <f>+F384*L384</f>
        <v>0</v>
      </c>
      <c r="N384" s="6"/>
      <c r="O384" s="27"/>
      <c r="P384" s="29"/>
    </row>
    <row r="385" spans="1:16" ht="21.4" customHeight="1" x14ac:dyDescent="0.2">
      <c r="A385" s="153" t="s">
        <v>1021</v>
      </c>
      <c r="B385" s="16">
        <v>17</v>
      </c>
      <c r="C385" s="1" t="s">
        <v>694</v>
      </c>
      <c r="D385" s="295" t="s">
        <v>695</v>
      </c>
      <c r="E385" s="57" t="s">
        <v>14</v>
      </c>
      <c r="F385" s="113">
        <v>9</v>
      </c>
      <c r="G385" s="207"/>
      <c r="H385" s="203">
        <f t="shared" si="39"/>
        <v>0</v>
      </c>
      <c r="I385" s="18"/>
      <c r="J385" s="216">
        <f t="shared" si="40"/>
        <v>0</v>
      </c>
      <c r="K385" s="6"/>
      <c r="L385" s="19">
        <f t="shared" si="45"/>
        <v>0</v>
      </c>
      <c r="M385" s="19">
        <f>+F385*L385</f>
        <v>0</v>
      </c>
      <c r="N385" s="6"/>
      <c r="O385" s="27"/>
      <c r="P385" s="29"/>
    </row>
    <row r="386" spans="1:16" ht="21.4" customHeight="1" x14ac:dyDescent="0.2">
      <c r="A386" s="41" t="s">
        <v>1022</v>
      </c>
      <c r="B386" s="4">
        <v>17</v>
      </c>
      <c r="C386" s="1" t="s">
        <v>696</v>
      </c>
      <c r="D386" s="295" t="s">
        <v>697</v>
      </c>
      <c r="E386" s="57" t="s">
        <v>14</v>
      </c>
      <c r="F386" s="113">
        <v>6</v>
      </c>
      <c r="G386" s="207"/>
      <c r="H386" s="203">
        <f t="shared" si="39"/>
        <v>0</v>
      </c>
      <c r="I386" s="18"/>
      <c r="J386" s="216">
        <f t="shared" si="40"/>
        <v>0</v>
      </c>
      <c r="K386" s="31"/>
      <c r="L386" s="19">
        <f t="shared" si="45"/>
        <v>0</v>
      </c>
      <c r="M386" s="19">
        <f>+F386*L386</f>
        <v>0</v>
      </c>
      <c r="N386" s="31"/>
      <c r="O386" s="32"/>
      <c r="P386" s="29"/>
    </row>
    <row r="387" spans="1:16" ht="21.4" customHeight="1" x14ac:dyDescent="0.2">
      <c r="A387" s="153" t="s">
        <v>710</v>
      </c>
      <c r="B387" s="16">
        <v>17</v>
      </c>
      <c r="C387" s="1" t="s">
        <v>698</v>
      </c>
      <c r="D387" s="295" t="s">
        <v>699</v>
      </c>
      <c r="E387" s="57" t="s">
        <v>14</v>
      </c>
      <c r="F387" s="119">
        <v>5</v>
      </c>
      <c r="G387" s="233"/>
      <c r="H387" s="203">
        <f t="shared" si="39"/>
        <v>0</v>
      </c>
      <c r="I387" s="18"/>
      <c r="J387" s="216">
        <f t="shared" si="40"/>
        <v>0</v>
      </c>
      <c r="K387" s="33"/>
      <c r="L387" s="19">
        <f t="shared" si="45"/>
        <v>0</v>
      </c>
      <c r="M387" s="19">
        <f>+F387*L387</f>
        <v>0</v>
      </c>
      <c r="N387" s="33"/>
      <c r="O387" s="33"/>
      <c r="P387" s="33"/>
    </row>
    <row r="388" spans="1:16" ht="21.4" customHeight="1" x14ac:dyDescent="0.2">
      <c r="A388" s="153" t="s">
        <v>711</v>
      </c>
      <c r="B388" s="185" t="s">
        <v>652</v>
      </c>
      <c r="C388" s="186"/>
      <c r="D388" s="281" t="s">
        <v>182</v>
      </c>
      <c r="E388" s="188"/>
      <c r="F388" s="223"/>
      <c r="G388" s="223"/>
      <c r="H388" s="224">
        <f>SUM(H383:H387)</f>
        <v>0</v>
      </c>
      <c r="I388" s="187"/>
      <c r="J388" s="187"/>
      <c r="K388" s="187"/>
      <c r="L388" s="187"/>
      <c r="M388" s="190"/>
      <c r="N388" s="225"/>
      <c r="O388" s="226"/>
      <c r="P388" s="228"/>
    </row>
    <row r="389" spans="1:16" ht="21.4" customHeight="1" x14ac:dyDescent="0.2">
      <c r="A389" s="153" t="s">
        <v>712</v>
      </c>
      <c r="B389" s="185" t="s">
        <v>772</v>
      </c>
      <c r="C389" s="186"/>
      <c r="D389" s="281" t="s">
        <v>183</v>
      </c>
      <c r="E389" s="188"/>
      <c r="F389" s="223"/>
      <c r="G389" s="223"/>
      <c r="H389" s="193"/>
      <c r="I389" s="187"/>
      <c r="J389" s="187"/>
      <c r="K389" s="187"/>
      <c r="L389" s="187"/>
      <c r="M389" s="184">
        <f>SUM(M383:M387)</f>
        <v>0</v>
      </c>
      <c r="N389" s="225"/>
      <c r="O389" s="226"/>
      <c r="P389" s="228"/>
    </row>
    <row r="390" spans="1:16" ht="27" x14ac:dyDescent="0.3">
      <c r="A390" s="153" t="s">
        <v>713</v>
      </c>
      <c r="B390" s="78"/>
      <c r="C390" s="79"/>
      <c r="D390" s="296" t="s">
        <v>750</v>
      </c>
      <c r="E390" s="33"/>
      <c r="F390" s="120"/>
      <c r="G390" s="120"/>
      <c r="H390" s="109"/>
      <c r="I390" s="18"/>
      <c r="J390" s="126"/>
      <c r="K390" s="33"/>
      <c r="L390" s="33"/>
      <c r="M390" s="19"/>
      <c r="N390" s="33"/>
      <c r="O390" s="33"/>
      <c r="P390" s="33"/>
    </row>
    <row r="391" spans="1:16" ht="21.4" customHeight="1" x14ac:dyDescent="0.2">
      <c r="A391" s="153" t="s">
        <v>714</v>
      </c>
      <c r="B391" s="16">
        <v>18</v>
      </c>
      <c r="C391" s="1" t="s">
        <v>916</v>
      </c>
      <c r="D391" s="297" t="s">
        <v>861</v>
      </c>
      <c r="E391" s="26" t="s">
        <v>14</v>
      </c>
      <c r="F391" s="113">
        <v>29</v>
      </c>
      <c r="G391" s="207"/>
      <c r="H391" s="203">
        <f t="shared" si="39"/>
        <v>0</v>
      </c>
      <c r="I391" s="18"/>
      <c r="J391" s="216">
        <f t="shared" si="40"/>
        <v>0</v>
      </c>
      <c r="K391" s="6"/>
      <c r="L391" s="19">
        <f t="shared" ref="L391:L392" si="46">H391*K391/100</f>
        <v>0</v>
      </c>
      <c r="M391" s="19">
        <f>+F391*L391</f>
        <v>0</v>
      </c>
      <c r="N391" s="6"/>
      <c r="O391" s="27"/>
      <c r="P391" s="29"/>
    </row>
    <row r="392" spans="1:16" ht="21.4" customHeight="1" x14ac:dyDescent="0.2">
      <c r="A392" s="153" t="s">
        <v>715</v>
      </c>
      <c r="B392" s="16">
        <v>18</v>
      </c>
      <c r="C392" s="1" t="s">
        <v>898</v>
      </c>
      <c r="D392" s="297" t="s">
        <v>899</v>
      </c>
      <c r="E392" s="26" t="s">
        <v>14</v>
      </c>
      <c r="F392" s="113">
        <v>5</v>
      </c>
      <c r="G392" s="207"/>
      <c r="H392" s="203">
        <f t="shared" si="39"/>
        <v>0</v>
      </c>
      <c r="I392" s="18"/>
      <c r="J392" s="216">
        <f t="shared" si="40"/>
        <v>0</v>
      </c>
      <c r="K392" s="6"/>
      <c r="L392" s="19">
        <f t="shared" si="46"/>
        <v>0</v>
      </c>
      <c r="M392" s="19">
        <f>+F392*L392</f>
        <v>0</v>
      </c>
      <c r="N392" s="6"/>
      <c r="O392" s="27"/>
      <c r="P392" s="29"/>
    </row>
    <row r="393" spans="1:16" ht="21.4" customHeight="1" x14ac:dyDescent="0.2">
      <c r="A393" s="153" t="s">
        <v>716</v>
      </c>
      <c r="B393" s="185" t="s">
        <v>627</v>
      </c>
      <c r="C393" s="186"/>
      <c r="D393" s="281" t="s">
        <v>182</v>
      </c>
      <c r="E393" s="188"/>
      <c r="F393" s="223"/>
      <c r="G393" s="223"/>
      <c r="H393" s="224">
        <f>SUM(H391:H392)</f>
        <v>0</v>
      </c>
      <c r="I393" s="187"/>
      <c r="J393" s="187"/>
      <c r="K393" s="187"/>
      <c r="L393" s="187"/>
      <c r="M393" s="190"/>
      <c r="N393" s="225"/>
      <c r="O393" s="226"/>
      <c r="P393" s="70"/>
    </row>
    <row r="394" spans="1:16" ht="21.4" customHeight="1" x14ac:dyDescent="0.2">
      <c r="A394" s="153" t="s">
        <v>717</v>
      </c>
      <c r="B394" s="185" t="s">
        <v>773</v>
      </c>
      <c r="C394" s="186"/>
      <c r="D394" s="281" t="s">
        <v>183</v>
      </c>
      <c r="E394" s="188"/>
      <c r="F394" s="223"/>
      <c r="G394" s="223"/>
      <c r="H394" s="193"/>
      <c r="I394" s="187"/>
      <c r="J394" s="187"/>
      <c r="K394" s="187"/>
      <c r="L394" s="187"/>
      <c r="M394" s="184">
        <f>SUM(M391:M392)</f>
        <v>0</v>
      </c>
      <c r="N394" s="225"/>
      <c r="O394" s="226"/>
      <c r="P394" s="70"/>
    </row>
    <row r="395" spans="1:16" ht="21.4" customHeight="1" x14ac:dyDescent="0.3">
      <c r="A395" s="153" t="s">
        <v>718</v>
      </c>
      <c r="B395" s="78"/>
      <c r="C395" s="79"/>
      <c r="D395" s="296" t="s">
        <v>708</v>
      </c>
      <c r="E395" s="33"/>
      <c r="F395" s="120"/>
      <c r="G395" s="120"/>
      <c r="H395" s="109"/>
      <c r="I395" s="18"/>
      <c r="J395" s="126"/>
      <c r="K395" s="33"/>
      <c r="L395" s="33"/>
      <c r="M395" s="19"/>
      <c r="N395" s="33"/>
      <c r="O395" s="33"/>
      <c r="P395" s="33"/>
    </row>
    <row r="396" spans="1:16" s="56" customFormat="1" ht="21.4" customHeight="1" x14ac:dyDescent="0.2">
      <c r="A396" s="153" t="s">
        <v>719</v>
      </c>
      <c r="B396" s="80">
        <v>19</v>
      </c>
      <c r="C396" s="57" t="s">
        <v>707</v>
      </c>
      <c r="D396" s="254" t="s">
        <v>900</v>
      </c>
      <c r="E396" s="57" t="s">
        <v>11</v>
      </c>
      <c r="F396" s="116">
        <v>11</v>
      </c>
      <c r="G396" s="210"/>
      <c r="H396" s="203">
        <f t="shared" ref="H396:H439" si="47">+F396*G396</f>
        <v>0</v>
      </c>
      <c r="I396" s="18"/>
      <c r="J396" s="216">
        <f t="shared" ref="J396:J439" si="48">+G396*I396</f>
        <v>0</v>
      </c>
      <c r="K396" s="81"/>
      <c r="L396" s="19">
        <f t="shared" ref="L396:L397" si="49">H396*K396/100</f>
        <v>0</v>
      </c>
      <c r="M396" s="19">
        <f>+F396*L396</f>
        <v>0</v>
      </c>
      <c r="N396" s="82"/>
      <c r="O396" s="83"/>
      <c r="P396" s="84"/>
    </row>
    <row r="397" spans="1:16" ht="21.4" customHeight="1" x14ac:dyDescent="0.2">
      <c r="A397" s="153" t="s">
        <v>1023</v>
      </c>
      <c r="B397" s="16">
        <v>19</v>
      </c>
      <c r="C397" s="1" t="s">
        <v>709</v>
      </c>
      <c r="D397" s="295" t="s">
        <v>745</v>
      </c>
      <c r="E397" s="26" t="s">
        <v>14</v>
      </c>
      <c r="F397" s="113">
        <v>138</v>
      </c>
      <c r="G397" s="207"/>
      <c r="H397" s="203">
        <f t="shared" si="47"/>
        <v>0</v>
      </c>
      <c r="I397" s="18"/>
      <c r="J397" s="216">
        <f t="shared" si="48"/>
        <v>0</v>
      </c>
      <c r="K397" s="6"/>
      <c r="L397" s="19">
        <f t="shared" si="49"/>
        <v>0</v>
      </c>
      <c r="M397" s="19">
        <f>+F397*L397</f>
        <v>0</v>
      </c>
      <c r="N397" s="6"/>
      <c r="O397" s="27"/>
      <c r="P397" s="29"/>
    </row>
    <row r="398" spans="1:16" ht="21.4" customHeight="1" x14ac:dyDescent="0.2">
      <c r="A398" s="153" t="s">
        <v>1024</v>
      </c>
      <c r="B398" s="39" t="s">
        <v>628</v>
      </c>
      <c r="C398" s="186"/>
      <c r="D398" s="281" t="s">
        <v>182</v>
      </c>
      <c r="E398" s="188"/>
      <c r="F398" s="223"/>
      <c r="G398" s="223"/>
      <c r="H398" s="224">
        <f>SUM(H396:H397)</f>
        <v>0</v>
      </c>
      <c r="I398" s="187"/>
      <c r="J398" s="187"/>
      <c r="K398" s="187"/>
      <c r="L398" s="187"/>
      <c r="M398" s="190"/>
      <c r="N398" s="225"/>
      <c r="O398" s="226"/>
      <c r="P398" s="228"/>
    </row>
    <row r="399" spans="1:16" ht="21.4" customHeight="1" x14ac:dyDescent="0.2">
      <c r="A399" s="41" t="s">
        <v>541</v>
      </c>
      <c r="B399" s="39" t="s">
        <v>774</v>
      </c>
      <c r="C399" s="186"/>
      <c r="D399" s="281" t="s">
        <v>183</v>
      </c>
      <c r="E399" s="188"/>
      <c r="F399" s="223"/>
      <c r="G399" s="223"/>
      <c r="H399" s="193"/>
      <c r="I399" s="187"/>
      <c r="J399" s="187"/>
      <c r="K399" s="187"/>
      <c r="L399" s="187"/>
      <c r="M399" s="184">
        <f>SUM(M396:M397)</f>
        <v>0</v>
      </c>
      <c r="N399" s="225"/>
      <c r="O399" s="226"/>
      <c r="P399" s="228"/>
    </row>
    <row r="400" spans="1:16" ht="21.4" customHeight="1" x14ac:dyDescent="0.3">
      <c r="A400" s="153" t="s">
        <v>543</v>
      </c>
      <c r="B400" s="78"/>
      <c r="C400" s="79"/>
      <c r="D400" s="296" t="s">
        <v>1185</v>
      </c>
      <c r="E400" s="33"/>
      <c r="F400" s="120"/>
      <c r="G400" s="120"/>
      <c r="H400" s="109"/>
      <c r="I400" s="18"/>
      <c r="J400" s="126"/>
      <c r="K400" s="33"/>
      <c r="L400" s="33"/>
      <c r="M400" s="19"/>
      <c r="N400" s="33"/>
      <c r="O400" s="33"/>
      <c r="P400" s="33"/>
    </row>
    <row r="401" spans="1:16" s="56" customFormat="1" ht="21.4" customHeight="1" x14ac:dyDescent="0.2">
      <c r="A401" s="153" t="s">
        <v>545</v>
      </c>
      <c r="B401" s="80">
        <v>20</v>
      </c>
      <c r="C401" s="57" t="s">
        <v>904</v>
      </c>
      <c r="D401" s="254" t="s">
        <v>908</v>
      </c>
      <c r="E401" s="57" t="s">
        <v>11</v>
      </c>
      <c r="F401" s="116">
        <v>94</v>
      </c>
      <c r="G401" s="210"/>
      <c r="H401" s="203">
        <f t="shared" si="47"/>
        <v>0</v>
      </c>
      <c r="I401" s="18"/>
      <c r="J401" s="216">
        <f t="shared" si="48"/>
        <v>0</v>
      </c>
      <c r="K401" s="81"/>
      <c r="L401" s="19">
        <f t="shared" ref="L401:L402" si="50">H401*K401/100</f>
        <v>0</v>
      </c>
      <c r="M401" s="19">
        <f>+F401*L401</f>
        <v>0</v>
      </c>
      <c r="N401" s="82"/>
      <c r="O401" s="83"/>
      <c r="P401" s="84"/>
    </row>
    <row r="402" spans="1:16" ht="21.4" customHeight="1" x14ac:dyDescent="0.2">
      <c r="A402" s="153" t="s">
        <v>547</v>
      </c>
      <c r="B402" s="16">
        <v>20</v>
      </c>
      <c r="C402" s="1" t="s">
        <v>905</v>
      </c>
      <c r="D402" s="254" t="s">
        <v>909</v>
      </c>
      <c r="E402" s="26" t="s">
        <v>11</v>
      </c>
      <c r="F402" s="113">
        <v>30</v>
      </c>
      <c r="G402" s="207"/>
      <c r="H402" s="203">
        <f t="shared" si="47"/>
        <v>0</v>
      </c>
      <c r="I402" s="18"/>
      <c r="J402" s="216">
        <f t="shared" si="48"/>
        <v>0</v>
      </c>
      <c r="K402" s="6"/>
      <c r="L402" s="19">
        <f t="shared" si="50"/>
        <v>0</v>
      </c>
      <c r="M402" s="19">
        <f>+F402*L402</f>
        <v>0</v>
      </c>
      <c r="N402" s="6"/>
      <c r="O402" s="27"/>
      <c r="P402" s="29"/>
    </row>
    <row r="403" spans="1:16" ht="21.4" customHeight="1" x14ac:dyDescent="0.2">
      <c r="A403" s="153" t="s">
        <v>375</v>
      </c>
      <c r="B403" s="185" t="s">
        <v>775</v>
      </c>
      <c r="C403" s="186"/>
      <c r="D403" s="281" t="s">
        <v>182</v>
      </c>
      <c r="E403" s="188"/>
      <c r="F403" s="223"/>
      <c r="G403" s="223"/>
      <c r="H403" s="224">
        <f>SUM(H401:H402)</f>
        <v>0</v>
      </c>
      <c r="I403" s="187"/>
      <c r="J403" s="187"/>
      <c r="K403" s="187"/>
      <c r="L403" s="187"/>
      <c r="M403" s="190"/>
      <c r="N403" s="225"/>
      <c r="O403" s="226"/>
      <c r="P403" s="228"/>
    </row>
    <row r="404" spans="1:16" ht="21.4" customHeight="1" x14ac:dyDescent="0.2">
      <c r="A404" s="153" t="s">
        <v>377</v>
      </c>
      <c r="B404" s="185" t="s">
        <v>776</v>
      </c>
      <c r="C404" s="186"/>
      <c r="D404" s="281" t="s">
        <v>183</v>
      </c>
      <c r="E404" s="188"/>
      <c r="F404" s="223"/>
      <c r="G404" s="223"/>
      <c r="H404" s="193"/>
      <c r="I404" s="187"/>
      <c r="J404" s="187"/>
      <c r="K404" s="187"/>
      <c r="L404" s="187"/>
      <c r="M404" s="184">
        <f>SUM(M401:M402)</f>
        <v>0</v>
      </c>
      <c r="N404" s="225"/>
      <c r="O404" s="226"/>
      <c r="P404" s="228"/>
    </row>
    <row r="405" spans="1:16" ht="25.5" x14ac:dyDescent="0.2">
      <c r="A405" s="153" t="s">
        <v>379</v>
      </c>
      <c r="B405" s="122"/>
      <c r="C405" s="33"/>
      <c r="D405" s="264" t="s">
        <v>1093</v>
      </c>
      <c r="E405" s="15"/>
      <c r="F405" s="112"/>
      <c r="G405" s="112"/>
      <c r="H405" s="109"/>
      <c r="I405" s="18"/>
      <c r="J405" s="126"/>
      <c r="K405" s="35"/>
      <c r="L405" s="35"/>
      <c r="M405" s="19"/>
      <c r="N405" s="31"/>
      <c r="O405" s="36"/>
      <c r="P405" s="29"/>
    </row>
    <row r="406" spans="1:16" ht="21.4" customHeight="1" x14ac:dyDescent="0.2">
      <c r="A406" s="153" t="s">
        <v>556</v>
      </c>
      <c r="B406" s="9">
        <v>21</v>
      </c>
      <c r="C406" s="33" t="s">
        <v>1054</v>
      </c>
      <c r="D406" s="294" t="s">
        <v>1053</v>
      </c>
      <c r="E406" s="15" t="s">
        <v>11</v>
      </c>
      <c r="F406" s="171">
        <v>50</v>
      </c>
      <c r="G406" s="234"/>
      <c r="H406" s="203">
        <f t="shared" si="47"/>
        <v>0</v>
      </c>
      <c r="I406" s="18"/>
      <c r="J406" s="216">
        <f t="shared" si="48"/>
        <v>0</v>
      </c>
      <c r="K406" s="35"/>
      <c r="L406" s="19">
        <f t="shared" ref="L406:L418" si="51">H406*K406/100</f>
        <v>0</v>
      </c>
      <c r="M406" s="19">
        <f t="shared" ref="M406:M418" si="52">+F406*L406</f>
        <v>0</v>
      </c>
      <c r="N406" s="31"/>
      <c r="O406" s="36"/>
      <c r="P406" s="29"/>
    </row>
    <row r="407" spans="1:16" ht="21.4" customHeight="1" x14ac:dyDescent="0.2">
      <c r="A407" s="153" t="s">
        <v>1160</v>
      </c>
      <c r="B407" s="122">
        <v>21</v>
      </c>
      <c r="C407" s="33" t="s">
        <v>1055</v>
      </c>
      <c r="D407" s="294" t="s">
        <v>1041</v>
      </c>
      <c r="E407" s="15" t="s">
        <v>11</v>
      </c>
      <c r="F407" s="171">
        <v>6</v>
      </c>
      <c r="G407" s="234"/>
      <c r="H407" s="203">
        <f t="shared" si="47"/>
        <v>0</v>
      </c>
      <c r="I407" s="18"/>
      <c r="J407" s="216">
        <f t="shared" si="48"/>
        <v>0</v>
      </c>
      <c r="K407" s="35"/>
      <c r="L407" s="19">
        <f t="shared" si="51"/>
        <v>0</v>
      </c>
      <c r="M407" s="19">
        <f t="shared" si="52"/>
        <v>0</v>
      </c>
      <c r="N407" s="31"/>
      <c r="O407" s="36"/>
      <c r="P407" s="29"/>
    </row>
    <row r="408" spans="1:16" ht="21.4" customHeight="1" x14ac:dyDescent="0.2">
      <c r="A408" s="153" t="s">
        <v>1161</v>
      </c>
      <c r="B408" s="9">
        <v>21</v>
      </c>
      <c r="C408" s="33" t="s">
        <v>1056</v>
      </c>
      <c r="D408" s="294" t="s">
        <v>1042</v>
      </c>
      <c r="E408" s="15" t="s">
        <v>11</v>
      </c>
      <c r="F408" s="171">
        <v>3</v>
      </c>
      <c r="G408" s="234"/>
      <c r="H408" s="203">
        <f t="shared" si="47"/>
        <v>0</v>
      </c>
      <c r="I408" s="18"/>
      <c r="J408" s="216">
        <f t="shared" si="48"/>
        <v>0</v>
      </c>
      <c r="K408" s="35"/>
      <c r="L408" s="19">
        <f t="shared" si="51"/>
        <v>0</v>
      </c>
      <c r="M408" s="19">
        <f t="shared" si="52"/>
        <v>0</v>
      </c>
      <c r="N408" s="31"/>
      <c r="O408" s="36"/>
      <c r="P408" s="29"/>
    </row>
    <row r="409" spans="1:16" ht="21.4" customHeight="1" x14ac:dyDescent="0.2">
      <c r="A409" s="153" t="s">
        <v>1162</v>
      </c>
      <c r="B409" s="122">
        <v>21</v>
      </c>
      <c r="C409" s="33" t="s">
        <v>1057</v>
      </c>
      <c r="D409" s="261" t="s">
        <v>1043</v>
      </c>
      <c r="E409" s="15" t="s">
        <v>11</v>
      </c>
      <c r="F409" s="171">
        <v>14</v>
      </c>
      <c r="G409" s="234"/>
      <c r="H409" s="203">
        <f t="shared" si="47"/>
        <v>0</v>
      </c>
      <c r="I409" s="18"/>
      <c r="J409" s="216">
        <f t="shared" si="48"/>
        <v>0</v>
      </c>
      <c r="K409" s="35"/>
      <c r="L409" s="19">
        <f t="shared" si="51"/>
        <v>0</v>
      </c>
      <c r="M409" s="19">
        <f t="shared" si="52"/>
        <v>0</v>
      </c>
      <c r="N409" s="31"/>
      <c r="O409" s="36"/>
      <c r="P409" s="29"/>
    </row>
    <row r="410" spans="1:16" ht="21.4" customHeight="1" x14ac:dyDescent="0.2">
      <c r="A410" s="153" t="s">
        <v>1163</v>
      </c>
      <c r="B410" s="9">
        <v>21</v>
      </c>
      <c r="C410" s="33" t="s">
        <v>1058</v>
      </c>
      <c r="D410" s="261" t="s">
        <v>1044</v>
      </c>
      <c r="E410" s="15" t="s">
        <v>11</v>
      </c>
      <c r="F410" s="171">
        <v>7</v>
      </c>
      <c r="G410" s="234"/>
      <c r="H410" s="203">
        <f t="shared" si="47"/>
        <v>0</v>
      </c>
      <c r="I410" s="18"/>
      <c r="J410" s="216">
        <f t="shared" si="48"/>
        <v>0</v>
      </c>
      <c r="K410" s="35"/>
      <c r="L410" s="19">
        <f t="shared" si="51"/>
        <v>0</v>
      </c>
      <c r="M410" s="19">
        <f t="shared" si="52"/>
        <v>0</v>
      </c>
      <c r="N410" s="31"/>
      <c r="O410" s="36"/>
      <c r="P410" s="29"/>
    </row>
    <row r="411" spans="1:16" ht="12.75" customHeight="1" x14ac:dyDescent="0.2">
      <c r="A411" s="153" t="s">
        <v>1164</v>
      </c>
      <c r="B411" s="122">
        <v>21</v>
      </c>
      <c r="C411" s="33" t="s">
        <v>1059</v>
      </c>
      <c r="D411" s="256" t="s">
        <v>1045</v>
      </c>
      <c r="E411" s="15" t="s">
        <v>11</v>
      </c>
      <c r="F411" s="171">
        <v>26</v>
      </c>
      <c r="G411" s="234"/>
      <c r="H411" s="203">
        <f t="shared" si="47"/>
        <v>0</v>
      </c>
      <c r="I411" s="18"/>
      <c r="J411" s="216">
        <f t="shared" si="48"/>
        <v>0</v>
      </c>
      <c r="K411" s="35"/>
      <c r="L411" s="19">
        <f t="shared" si="51"/>
        <v>0</v>
      </c>
      <c r="M411" s="19">
        <f t="shared" si="52"/>
        <v>0</v>
      </c>
      <c r="N411" s="31"/>
      <c r="O411" s="36"/>
      <c r="P411" s="29"/>
    </row>
    <row r="412" spans="1:16" ht="21.4" customHeight="1" x14ac:dyDescent="0.2">
      <c r="A412" s="41" t="s">
        <v>1165</v>
      </c>
      <c r="B412" s="9">
        <v>21</v>
      </c>
      <c r="C412" s="33" t="s">
        <v>1060</v>
      </c>
      <c r="D412" s="261" t="s">
        <v>1046</v>
      </c>
      <c r="E412" s="15" t="s">
        <v>11</v>
      </c>
      <c r="F412" s="171">
        <v>5</v>
      </c>
      <c r="G412" s="234"/>
      <c r="H412" s="203">
        <f t="shared" si="47"/>
        <v>0</v>
      </c>
      <c r="I412" s="18"/>
      <c r="J412" s="216">
        <f t="shared" si="48"/>
        <v>0</v>
      </c>
      <c r="K412" s="35"/>
      <c r="L412" s="19">
        <f t="shared" si="51"/>
        <v>0</v>
      </c>
      <c r="M412" s="19">
        <f t="shared" si="52"/>
        <v>0</v>
      </c>
      <c r="N412" s="31"/>
      <c r="O412" s="36"/>
      <c r="P412" s="29"/>
    </row>
    <row r="413" spans="1:16" ht="21.4" customHeight="1" x14ac:dyDescent="0.2">
      <c r="A413" s="153" t="s">
        <v>1166</v>
      </c>
      <c r="B413" s="122">
        <v>21</v>
      </c>
      <c r="C413" s="33" t="s">
        <v>1061</v>
      </c>
      <c r="D413" s="261" t="s">
        <v>1047</v>
      </c>
      <c r="E413" s="15" t="s">
        <v>11</v>
      </c>
      <c r="F413" s="171">
        <v>5</v>
      </c>
      <c r="G413" s="234"/>
      <c r="H413" s="203">
        <f t="shared" si="47"/>
        <v>0</v>
      </c>
      <c r="I413" s="18"/>
      <c r="J413" s="216">
        <f t="shared" si="48"/>
        <v>0</v>
      </c>
      <c r="K413" s="35"/>
      <c r="L413" s="19">
        <f t="shared" si="51"/>
        <v>0</v>
      </c>
      <c r="M413" s="19">
        <f t="shared" si="52"/>
        <v>0</v>
      </c>
      <c r="N413" s="31"/>
      <c r="O413" s="36"/>
      <c r="P413" s="29"/>
    </row>
    <row r="414" spans="1:16" ht="21.4" customHeight="1" x14ac:dyDescent="0.2">
      <c r="A414" s="153" t="s">
        <v>1094</v>
      </c>
      <c r="B414" s="9">
        <v>21</v>
      </c>
      <c r="C414" s="33" t="s">
        <v>1062</v>
      </c>
      <c r="D414" s="261" t="s">
        <v>1048</v>
      </c>
      <c r="E414" s="15" t="s">
        <v>11</v>
      </c>
      <c r="F414" s="171">
        <v>10</v>
      </c>
      <c r="G414" s="234"/>
      <c r="H414" s="203">
        <f t="shared" si="47"/>
        <v>0</v>
      </c>
      <c r="I414" s="18"/>
      <c r="J414" s="216">
        <f t="shared" si="48"/>
        <v>0</v>
      </c>
      <c r="K414" s="35"/>
      <c r="L414" s="19">
        <f t="shared" si="51"/>
        <v>0</v>
      </c>
      <c r="M414" s="19">
        <f t="shared" si="52"/>
        <v>0</v>
      </c>
      <c r="N414" s="31"/>
      <c r="O414" s="36"/>
      <c r="P414" s="29"/>
    </row>
    <row r="415" spans="1:16" ht="21.4" customHeight="1" x14ac:dyDescent="0.2">
      <c r="A415" s="153" t="s">
        <v>1095</v>
      </c>
      <c r="B415" s="122">
        <v>21</v>
      </c>
      <c r="C415" s="33" t="s">
        <v>1063</v>
      </c>
      <c r="D415" s="261" t="s">
        <v>1049</v>
      </c>
      <c r="E415" s="15" t="s">
        <v>11</v>
      </c>
      <c r="F415" s="171">
        <v>5</v>
      </c>
      <c r="G415" s="234"/>
      <c r="H415" s="203">
        <f t="shared" si="47"/>
        <v>0</v>
      </c>
      <c r="I415" s="18"/>
      <c r="J415" s="216">
        <f t="shared" si="48"/>
        <v>0</v>
      </c>
      <c r="K415" s="35"/>
      <c r="L415" s="19">
        <f t="shared" si="51"/>
        <v>0</v>
      </c>
      <c r="M415" s="19">
        <f t="shared" si="52"/>
        <v>0</v>
      </c>
      <c r="N415" s="31"/>
      <c r="O415" s="36"/>
      <c r="P415" s="29"/>
    </row>
    <row r="416" spans="1:16" ht="21.4" customHeight="1" x14ac:dyDescent="0.2">
      <c r="A416" s="153" t="s">
        <v>1096</v>
      </c>
      <c r="B416" s="9">
        <v>21</v>
      </c>
      <c r="C416" s="33" t="s">
        <v>1064</v>
      </c>
      <c r="D416" s="261" t="s">
        <v>1050</v>
      </c>
      <c r="E416" s="15" t="s">
        <v>11</v>
      </c>
      <c r="F416" s="172">
        <v>9</v>
      </c>
      <c r="G416" s="235"/>
      <c r="H416" s="203">
        <f t="shared" si="47"/>
        <v>0</v>
      </c>
      <c r="I416" s="18"/>
      <c r="J416" s="216">
        <f t="shared" si="48"/>
        <v>0</v>
      </c>
      <c r="K416" s="19"/>
      <c r="L416" s="19">
        <f t="shared" si="51"/>
        <v>0</v>
      </c>
      <c r="M416" s="19">
        <f t="shared" si="52"/>
        <v>0</v>
      </c>
      <c r="N416" s="20"/>
      <c r="O416" s="20"/>
      <c r="P416" s="21"/>
    </row>
    <row r="417" spans="1:16" ht="21.4" customHeight="1" x14ac:dyDescent="0.2">
      <c r="A417" s="153" t="s">
        <v>1097</v>
      </c>
      <c r="B417" s="122">
        <v>21</v>
      </c>
      <c r="C417" s="33" t="s">
        <v>1065</v>
      </c>
      <c r="D417" s="261" t="s">
        <v>1051</v>
      </c>
      <c r="E417" s="15" t="s">
        <v>11</v>
      </c>
      <c r="F417" s="172">
        <v>16</v>
      </c>
      <c r="G417" s="235"/>
      <c r="H417" s="203">
        <f t="shared" si="47"/>
        <v>0</v>
      </c>
      <c r="I417" s="18"/>
      <c r="J417" s="216">
        <f t="shared" si="48"/>
        <v>0</v>
      </c>
      <c r="K417" s="19"/>
      <c r="L417" s="19">
        <f t="shared" si="51"/>
        <v>0</v>
      </c>
      <c r="M417" s="19">
        <f t="shared" si="52"/>
        <v>0</v>
      </c>
      <c r="N417" s="20"/>
      <c r="O417" s="20"/>
      <c r="P417" s="21"/>
    </row>
    <row r="418" spans="1:16" ht="21.4" customHeight="1" x14ac:dyDescent="0.2">
      <c r="A418" s="153" t="s">
        <v>1098</v>
      </c>
      <c r="B418" s="9">
        <v>21</v>
      </c>
      <c r="C418" s="33" t="s">
        <v>1066</v>
      </c>
      <c r="D418" s="261" t="s">
        <v>1052</v>
      </c>
      <c r="E418" s="15" t="s">
        <v>11</v>
      </c>
      <c r="F418" s="109">
        <v>140</v>
      </c>
      <c r="G418" s="203"/>
      <c r="H418" s="203">
        <f t="shared" si="47"/>
        <v>0</v>
      </c>
      <c r="I418" s="18"/>
      <c r="J418" s="216">
        <f t="shared" si="48"/>
        <v>0</v>
      </c>
      <c r="K418" s="19"/>
      <c r="L418" s="19">
        <f t="shared" si="51"/>
        <v>0</v>
      </c>
      <c r="M418" s="19">
        <f t="shared" si="52"/>
        <v>0</v>
      </c>
      <c r="N418" s="20"/>
      <c r="O418" s="20"/>
      <c r="P418" s="21"/>
    </row>
    <row r="419" spans="1:16" ht="21.4" customHeight="1" x14ac:dyDescent="0.2">
      <c r="A419" s="153" t="s">
        <v>1099</v>
      </c>
      <c r="B419" s="185" t="s">
        <v>906</v>
      </c>
      <c r="C419" s="186"/>
      <c r="D419" s="281" t="s">
        <v>182</v>
      </c>
      <c r="E419" s="188"/>
      <c r="F419" s="236"/>
      <c r="G419" s="236"/>
      <c r="H419" s="224">
        <f>SUM(H406:H418)</f>
        <v>0</v>
      </c>
      <c r="I419" s="187"/>
      <c r="J419" s="187"/>
      <c r="K419" s="187"/>
      <c r="L419" s="187"/>
      <c r="M419" s="190"/>
      <c r="N419" s="225"/>
      <c r="O419" s="226"/>
      <c r="P419" s="228"/>
    </row>
    <row r="420" spans="1:16" ht="21.4" customHeight="1" x14ac:dyDescent="0.2">
      <c r="A420" s="153" t="s">
        <v>1100</v>
      </c>
      <c r="B420" s="185" t="s">
        <v>907</v>
      </c>
      <c r="C420" s="186"/>
      <c r="D420" s="281" t="s">
        <v>183</v>
      </c>
      <c r="E420" s="188"/>
      <c r="F420" s="236"/>
      <c r="G420" s="236"/>
      <c r="H420" s="193"/>
      <c r="I420" s="187"/>
      <c r="J420" s="187"/>
      <c r="K420" s="187"/>
      <c r="L420" s="187"/>
      <c r="M420" s="184">
        <f>SUM(M406:M418)</f>
        <v>0</v>
      </c>
      <c r="N420" s="225"/>
      <c r="O420" s="226"/>
      <c r="P420" s="228"/>
    </row>
    <row r="421" spans="1:16" ht="21.4" customHeight="1" x14ac:dyDescent="0.2">
      <c r="A421" s="153" t="s">
        <v>1136</v>
      </c>
      <c r="B421" s="107"/>
      <c r="C421" s="12"/>
      <c r="D421" s="264" t="s">
        <v>1101</v>
      </c>
      <c r="E421" s="15"/>
      <c r="F421" s="123"/>
      <c r="G421" s="123"/>
      <c r="H421" s="109"/>
      <c r="I421" s="18"/>
      <c r="J421" s="126"/>
      <c r="K421" s="35"/>
      <c r="L421" s="35"/>
      <c r="M421" s="19"/>
      <c r="N421" s="31"/>
      <c r="O421" s="36"/>
      <c r="P421" s="29"/>
    </row>
    <row r="422" spans="1:16" ht="21.4" customHeight="1" x14ac:dyDescent="0.2">
      <c r="A422" s="153" t="s">
        <v>1137</v>
      </c>
      <c r="B422" s="166">
        <v>22</v>
      </c>
      <c r="C422" s="12" t="s">
        <v>1038</v>
      </c>
      <c r="D422" s="298" t="s">
        <v>1037</v>
      </c>
      <c r="E422" s="15" t="s">
        <v>11</v>
      </c>
      <c r="F422" s="124">
        <v>2500</v>
      </c>
      <c r="G422" s="237"/>
      <c r="H422" s="203">
        <f t="shared" si="47"/>
        <v>0</v>
      </c>
      <c r="I422" s="18"/>
      <c r="J422" s="216">
        <f t="shared" si="48"/>
        <v>0</v>
      </c>
      <c r="K422" s="35"/>
      <c r="L422" s="19">
        <f t="shared" ref="L422" si="53">H422*K422/100</f>
        <v>0</v>
      </c>
      <c r="M422" s="19">
        <f>+F422*L422</f>
        <v>0</v>
      </c>
      <c r="N422" s="31"/>
      <c r="O422" s="36"/>
      <c r="P422" s="29"/>
    </row>
    <row r="423" spans="1:16" ht="21.4" customHeight="1" x14ac:dyDescent="0.2">
      <c r="A423" s="153" t="s">
        <v>1138</v>
      </c>
      <c r="B423" s="39" t="s">
        <v>951</v>
      </c>
      <c r="C423" s="186"/>
      <c r="D423" s="281" t="s">
        <v>182</v>
      </c>
      <c r="E423" s="188"/>
      <c r="F423" s="236"/>
      <c r="G423" s="236"/>
      <c r="H423" s="224">
        <f>SUM(H422)</f>
        <v>0</v>
      </c>
      <c r="I423" s="187"/>
      <c r="J423" s="187"/>
      <c r="K423" s="187"/>
      <c r="L423" s="187"/>
      <c r="M423" s="190"/>
      <c r="N423" s="225"/>
      <c r="O423" s="226"/>
      <c r="P423" s="228"/>
    </row>
    <row r="424" spans="1:16" ht="21.4" customHeight="1" x14ac:dyDescent="0.2">
      <c r="A424" s="153" t="s">
        <v>1139</v>
      </c>
      <c r="B424" s="39" t="s">
        <v>952</v>
      </c>
      <c r="C424" s="186"/>
      <c r="D424" s="281" t="s">
        <v>183</v>
      </c>
      <c r="E424" s="188"/>
      <c r="F424" s="236"/>
      <c r="G424" s="236"/>
      <c r="H424" s="193"/>
      <c r="I424" s="187"/>
      <c r="J424" s="187"/>
      <c r="K424" s="187"/>
      <c r="L424" s="187"/>
      <c r="M424" s="184">
        <f>SUM(M422:M422)</f>
        <v>0</v>
      </c>
      <c r="N424" s="225"/>
      <c r="O424" s="226"/>
      <c r="P424" s="228"/>
    </row>
    <row r="425" spans="1:16" ht="21.4" customHeight="1" x14ac:dyDescent="0.2">
      <c r="A425" s="41" t="s">
        <v>1140</v>
      </c>
      <c r="B425" s="107"/>
      <c r="C425" s="12"/>
      <c r="D425" s="296" t="s">
        <v>1184</v>
      </c>
      <c r="E425" s="33"/>
      <c r="F425" s="124"/>
      <c r="G425" s="124"/>
      <c r="H425" s="109"/>
      <c r="I425" s="18"/>
      <c r="J425" s="126"/>
      <c r="K425" s="35"/>
      <c r="L425" s="35"/>
      <c r="M425" s="19"/>
      <c r="N425" s="31"/>
      <c r="O425" s="36"/>
      <c r="P425" s="29"/>
    </row>
    <row r="426" spans="1:16" ht="21.4" customHeight="1" x14ac:dyDescent="0.2">
      <c r="A426" s="153" t="s">
        <v>1141</v>
      </c>
      <c r="B426" s="166">
        <v>23</v>
      </c>
      <c r="C426" s="12" t="s">
        <v>1167</v>
      </c>
      <c r="D426" s="261" t="s">
        <v>1071</v>
      </c>
      <c r="E426" s="33" t="s">
        <v>11</v>
      </c>
      <c r="F426" s="124">
        <v>63</v>
      </c>
      <c r="G426" s="237"/>
      <c r="H426" s="203">
        <f t="shared" si="47"/>
        <v>0</v>
      </c>
      <c r="I426" s="18"/>
      <c r="J426" s="216">
        <f t="shared" si="48"/>
        <v>0</v>
      </c>
      <c r="K426" s="33"/>
      <c r="L426" s="19">
        <f t="shared" ref="L426:L439" si="54">H426*K426/100</f>
        <v>0</v>
      </c>
      <c r="M426" s="19">
        <f t="shared" ref="M426:M439" si="55">+F426*L426</f>
        <v>0</v>
      </c>
      <c r="N426" s="31"/>
      <c r="O426" s="36"/>
      <c r="P426" s="29"/>
    </row>
    <row r="427" spans="1:16" ht="21.4" customHeight="1" x14ac:dyDescent="0.2">
      <c r="A427" s="153" t="s">
        <v>1142</v>
      </c>
      <c r="B427" s="167">
        <v>23</v>
      </c>
      <c r="C427" s="12" t="s">
        <v>1168</v>
      </c>
      <c r="D427" s="261" t="s">
        <v>1072</v>
      </c>
      <c r="E427" s="33" t="s">
        <v>11</v>
      </c>
      <c r="F427" s="121">
        <v>6</v>
      </c>
      <c r="G427" s="233"/>
      <c r="H427" s="203">
        <f t="shared" si="47"/>
        <v>0</v>
      </c>
      <c r="I427" s="18"/>
      <c r="J427" s="216">
        <f t="shared" si="48"/>
        <v>0</v>
      </c>
      <c r="K427" s="33"/>
      <c r="L427" s="19">
        <f t="shared" si="54"/>
        <v>0</v>
      </c>
      <c r="M427" s="19">
        <f t="shared" si="55"/>
        <v>0</v>
      </c>
      <c r="N427" s="33"/>
      <c r="O427" s="33"/>
      <c r="P427" s="33"/>
    </row>
    <row r="428" spans="1:16" ht="21.4" customHeight="1" x14ac:dyDescent="0.2">
      <c r="A428" s="153" t="s">
        <v>1143</v>
      </c>
      <c r="B428" s="166">
        <v>23</v>
      </c>
      <c r="C428" s="12" t="s">
        <v>1169</v>
      </c>
      <c r="D428" s="261" t="s">
        <v>1073</v>
      </c>
      <c r="E428" s="33" t="s">
        <v>11</v>
      </c>
      <c r="F428" s="121">
        <v>6</v>
      </c>
      <c r="G428" s="233"/>
      <c r="H428" s="203">
        <f t="shared" si="47"/>
        <v>0</v>
      </c>
      <c r="I428" s="18"/>
      <c r="J428" s="216">
        <f t="shared" si="48"/>
        <v>0</v>
      </c>
      <c r="K428" s="33"/>
      <c r="L428" s="19">
        <f t="shared" si="54"/>
        <v>0</v>
      </c>
      <c r="M428" s="19">
        <f t="shared" si="55"/>
        <v>0</v>
      </c>
      <c r="N428" s="33"/>
      <c r="O428" s="33"/>
      <c r="P428" s="33"/>
    </row>
    <row r="429" spans="1:16" ht="21.4" customHeight="1" x14ac:dyDescent="0.2">
      <c r="A429" s="153" t="s">
        <v>1144</v>
      </c>
      <c r="B429" s="167">
        <v>23</v>
      </c>
      <c r="C429" s="12" t="s">
        <v>1170</v>
      </c>
      <c r="D429" s="261" t="s">
        <v>1074</v>
      </c>
      <c r="E429" s="33" t="s">
        <v>11</v>
      </c>
      <c r="F429" s="121">
        <v>7</v>
      </c>
      <c r="G429" s="233"/>
      <c r="H429" s="203">
        <f t="shared" si="47"/>
        <v>0</v>
      </c>
      <c r="I429" s="18"/>
      <c r="J429" s="216">
        <f t="shared" si="48"/>
        <v>0</v>
      </c>
      <c r="K429" s="33"/>
      <c r="L429" s="19">
        <f t="shared" si="54"/>
        <v>0</v>
      </c>
      <c r="M429" s="19">
        <f t="shared" si="55"/>
        <v>0</v>
      </c>
      <c r="N429" s="33"/>
      <c r="O429" s="33"/>
      <c r="P429" s="33"/>
    </row>
    <row r="430" spans="1:16" ht="21.4" customHeight="1" x14ac:dyDescent="0.2">
      <c r="A430" s="153" t="s">
        <v>1145</v>
      </c>
      <c r="B430" s="166">
        <v>23</v>
      </c>
      <c r="C430" s="12" t="s">
        <v>1171</v>
      </c>
      <c r="D430" s="261" t="s">
        <v>1075</v>
      </c>
      <c r="E430" s="33" t="s">
        <v>11</v>
      </c>
      <c r="F430" s="121">
        <v>7</v>
      </c>
      <c r="G430" s="233"/>
      <c r="H430" s="203">
        <f t="shared" si="47"/>
        <v>0</v>
      </c>
      <c r="I430" s="18"/>
      <c r="J430" s="216">
        <f t="shared" si="48"/>
        <v>0</v>
      </c>
      <c r="K430" s="33"/>
      <c r="L430" s="19">
        <f t="shared" si="54"/>
        <v>0</v>
      </c>
      <c r="M430" s="19">
        <f t="shared" si="55"/>
        <v>0</v>
      </c>
      <c r="N430" s="33"/>
      <c r="O430" s="33"/>
      <c r="P430" s="33"/>
    </row>
    <row r="431" spans="1:16" ht="21.4" customHeight="1" x14ac:dyDescent="0.2">
      <c r="A431" s="153" t="s">
        <v>1146</v>
      </c>
      <c r="B431" s="167">
        <v>23</v>
      </c>
      <c r="C431" s="12" t="s">
        <v>1172</v>
      </c>
      <c r="D431" s="261" t="s">
        <v>1076</v>
      </c>
      <c r="E431" s="33" t="s">
        <v>11</v>
      </c>
      <c r="F431" s="121">
        <v>8</v>
      </c>
      <c r="G431" s="233"/>
      <c r="H431" s="203">
        <f t="shared" si="47"/>
        <v>0</v>
      </c>
      <c r="I431" s="18"/>
      <c r="J431" s="216">
        <f t="shared" si="48"/>
        <v>0</v>
      </c>
      <c r="K431" s="33"/>
      <c r="L431" s="19">
        <f t="shared" si="54"/>
        <v>0</v>
      </c>
      <c r="M431" s="19">
        <f t="shared" si="55"/>
        <v>0</v>
      </c>
      <c r="N431" s="33"/>
      <c r="O431" s="33"/>
      <c r="P431" s="33"/>
    </row>
    <row r="432" spans="1:16" ht="21.4" customHeight="1" x14ac:dyDescent="0.2">
      <c r="A432" s="153" t="s">
        <v>1147</v>
      </c>
      <c r="B432" s="166">
        <v>23</v>
      </c>
      <c r="C432" s="12" t="s">
        <v>1173</v>
      </c>
      <c r="D432" s="261" t="s">
        <v>1077</v>
      </c>
      <c r="E432" s="33" t="s">
        <v>11</v>
      </c>
      <c r="F432" s="121">
        <v>14</v>
      </c>
      <c r="G432" s="233"/>
      <c r="H432" s="203">
        <f t="shared" si="47"/>
        <v>0</v>
      </c>
      <c r="I432" s="18"/>
      <c r="J432" s="216">
        <f t="shared" si="48"/>
        <v>0</v>
      </c>
      <c r="K432" s="33"/>
      <c r="L432" s="19">
        <f t="shared" si="54"/>
        <v>0</v>
      </c>
      <c r="M432" s="19">
        <f t="shared" si="55"/>
        <v>0</v>
      </c>
      <c r="N432" s="33"/>
      <c r="O432" s="33"/>
      <c r="P432" s="33"/>
    </row>
    <row r="433" spans="1:16" ht="21.4" customHeight="1" x14ac:dyDescent="0.2">
      <c r="A433" s="153" t="s">
        <v>1148</v>
      </c>
      <c r="B433" s="167">
        <v>23</v>
      </c>
      <c r="C433" s="12" t="s">
        <v>1174</v>
      </c>
      <c r="D433" s="261" t="s">
        <v>1078</v>
      </c>
      <c r="E433" s="33" t="s">
        <v>11</v>
      </c>
      <c r="F433" s="121">
        <v>12</v>
      </c>
      <c r="G433" s="233"/>
      <c r="H433" s="203">
        <f t="shared" si="47"/>
        <v>0</v>
      </c>
      <c r="I433" s="18"/>
      <c r="J433" s="216">
        <f t="shared" si="48"/>
        <v>0</v>
      </c>
      <c r="K433" s="33"/>
      <c r="L433" s="19">
        <f t="shared" si="54"/>
        <v>0</v>
      </c>
      <c r="M433" s="19">
        <f t="shared" si="55"/>
        <v>0</v>
      </c>
      <c r="N433" s="33"/>
      <c r="O433" s="33"/>
      <c r="P433" s="33"/>
    </row>
    <row r="434" spans="1:16" ht="21.4" customHeight="1" x14ac:dyDescent="0.2">
      <c r="A434" s="153" t="s">
        <v>1149</v>
      </c>
      <c r="B434" s="166">
        <v>23</v>
      </c>
      <c r="C434" s="12" t="s">
        <v>1175</v>
      </c>
      <c r="D434" s="261" t="s">
        <v>1079</v>
      </c>
      <c r="E434" s="33" t="s">
        <v>11</v>
      </c>
      <c r="F434" s="121">
        <v>17</v>
      </c>
      <c r="G434" s="233"/>
      <c r="H434" s="203">
        <f t="shared" ref="H434" si="56">+F434*G434</f>
        <v>0</v>
      </c>
      <c r="I434" s="18"/>
      <c r="J434" s="216">
        <f t="shared" ref="J434" si="57">+G434*I434</f>
        <v>0</v>
      </c>
      <c r="K434" s="33"/>
      <c r="L434" s="19">
        <f t="shared" si="54"/>
        <v>0</v>
      </c>
      <c r="M434" s="19">
        <f t="shared" si="55"/>
        <v>0</v>
      </c>
      <c r="N434" s="33"/>
      <c r="O434" s="33"/>
      <c r="P434" s="33"/>
    </row>
    <row r="435" spans="1:16" ht="21.4" customHeight="1" x14ac:dyDescent="0.2">
      <c r="A435" s="153" t="s">
        <v>1150</v>
      </c>
      <c r="B435" s="167">
        <v>23</v>
      </c>
      <c r="C435" s="12" t="s">
        <v>1176</v>
      </c>
      <c r="D435" s="261" t="s">
        <v>1080</v>
      </c>
      <c r="E435" s="33" t="s">
        <v>11</v>
      </c>
      <c r="F435" s="121">
        <v>5</v>
      </c>
      <c r="G435" s="233"/>
      <c r="H435" s="203">
        <f t="shared" si="47"/>
        <v>0</v>
      </c>
      <c r="I435" s="18"/>
      <c r="J435" s="216">
        <f t="shared" si="48"/>
        <v>0</v>
      </c>
      <c r="K435" s="33"/>
      <c r="L435" s="19">
        <f t="shared" si="54"/>
        <v>0</v>
      </c>
      <c r="M435" s="19">
        <f t="shared" si="55"/>
        <v>0</v>
      </c>
      <c r="N435" s="33"/>
      <c r="O435" s="33"/>
      <c r="P435" s="33"/>
    </row>
    <row r="436" spans="1:16" ht="21.4" customHeight="1" x14ac:dyDescent="0.2">
      <c r="A436" s="153" t="s">
        <v>1151</v>
      </c>
      <c r="B436" s="166">
        <v>23</v>
      </c>
      <c r="C436" s="12" t="s">
        <v>1177</v>
      </c>
      <c r="D436" s="261" t="s">
        <v>1081</v>
      </c>
      <c r="E436" s="33" t="s">
        <v>11</v>
      </c>
      <c r="F436" s="121">
        <v>3</v>
      </c>
      <c r="G436" s="233"/>
      <c r="H436" s="203">
        <f t="shared" si="47"/>
        <v>0</v>
      </c>
      <c r="I436" s="18"/>
      <c r="J436" s="216">
        <f t="shared" si="48"/>
        <v>0</v>
      </c>
      <c r="K436" s="33"/>
      <c r="L436" s="19">
        <f t="shared" si="54"/>
        <v>0</v>
      </c>
      <c r="M436" s="19">
        <f t="shared" si="55"/>
        <v>0</v>
      </c>
      <c r="N436" s="33"/>
      <c r="O436" s="33"/>
      <c r="P436" s="33"/>
    </row>
    <row r="437" spans="1:16" ht="21.4" customHeight="1" x14ac:dyDescent="0.2">
      <c r="A437" s="153" t="s">
        <v>1152</v>
      </c>
      <c r="B437" s="167">
        <v>23</v>
      </c>
      <c r="C437" s="12" t="s">
        <v>1178</v>
      </c>
      <c r="D437" s="261" t="s">
        <v>1082</v>
      </c>
      <c r="E437" s="33" t="s">
        <v>11</v>
      </c>
      <c r="F437" s="121">
        <v>6</v>
      </c>
      <c r="G437" s="233"/>
      <c r="H437" s="203">
        <f t="shared" si="47"/>
        <v>0</v>
      </c>
      <c r="I437" s="18"/>
      <c r="J437" s="216">
        <f t="shared" si="48"/>
        <v>0</v>
      </c>
      <c r="K437" s="33"/>
      <c r="L437" s="19">
        <f t="shared" si="54"/>
        <v>0</v>
      </c>
      <c r="M437" s="19">
        <f t="shared" si="55"/>
        <v>0</v>
      </c>
      <c r="N437" s="33"/>
      <c r="O437" s="33"/>
      <c r="P437" s="33"/>
    </row>
    <row r="438" spans="1:16" ht="21.4" customHeight="1" x14ac:dyDescent="0.2">
      <c r="A438" s="41" t="s">
        <v>1153</v>
      </c>
      <c r="B438" s="166">
        <v>23</v>
      </c>
      <c r="C438" s="12" t="s">
        <v>1179</v>
      </c>
      <c r="D438" s="261" t="s">
        <v>1083</v>
      </c>
      <c r="E438" s="33" t="s">
        <v>11</v>
      </c>
      <c r="F438" s="121">
        <v>1</v>
      </c>
      <c r="G438" s="233"/>
      <c r="H438" s="203">
        <f t="shared" si="47"/>
        <v>0</v>
      </c>
      <c r="I438" s="18"/>
      <c r="J438" s="216">
        <f t="shared" si="48"/>
        <v>0</v>
      </c>
      <c r="K438" s="33"/>
      <c r="L438" s="19">
        <f t="shared" si="54"/>
        <v>0</v>
      </c>
      <c r="M438" s="19">
        <f t="shared" si="55"/>
        <v>0</v>
      </c>
      <c r="N438" s="33"/>
      <c r="O438" s="33"/>
      <c r="P438" s="33"/>
    </row>
    <row r="439" spans="1:16" ht="21.4" customHeight="1" x14ac:dyDescent="0.2">
      <c r="A439" s="153" t="s">
        <v>1154</v>
      </c>
      <c r="B439" s="167">
        <v>23</v>
      </c>
      <c r="C439" s="12" t="s">
        <v>1180</v>
      </c>
      <c r="D439" s="261" t="s">
        <v>1084</v>
      </c>
      <c r="E439" s="33" t="s">
        <v>11</v>
      </c>
      <c r="F439" s="121">
        <v>2</v>
      </c>
      <c r="G439" s="233"/>
      <c r="H439" s="203">
        <f t="shared" si="47"/>
        <v>0</v>
      </c>
      <c r="I439" s="18"/>
      <c r="J439" s="216">
        <f t="shared" si="48"/>
        <v>0</v>
      </c>
      <c r="K439" s="33"/>
      <c r="L439" s="19">
        <f t="shared" si="54"/>
        <v>0</v>
      </c>
      <c r="M439" s="19">
        <f t="shared" si="55"/>
        <v>0</v>
      </c>
      <c r="N439" s="33"/>
      <c r="O439" s="33"/>
      <c r="P439" s="33"/>
    </row>
    <row r="440" spans="1:16" ht="21.4" customHeight="1" x14ac:dyDescent="0.2">
      <c r="A440" s="153" t="s">
        <v>1155</v>
      </c>
      <c r="B440" s="238" t="s">
        <v>1102</v>
      </c>
      <c r="C440" s="239"/>
      <c r="D440" s="281" t="s">
        <v>182</v>
      </c>
      <c r="E440" s="239"/>
      <c r="F440" s="240"/>
      <c r="G440" s="240"/>
      <c r="H440" s="242">
        <f>SUM(H426:H439)</f>
        <v>0</v>
      </c>
      <c r="I440" s="239"/>
      <c r="J440" s="240"/>
      <c r="K440" s="239"/>
      <c r="L440" s="239"/>
      <c r="M440" s="239"/>
      <c r="N440" s="239"/>
      <c r="O440" s="239"/>
      <c r="P440" s="239"/>
    </row>
    <row r="441" spans="1:16" ht="21.4" customHeight="1" x14ac:dyDescent="0.2">
      <c r="A441" s="153" t="s">
        <v>1156</v>
      </c>
      <c r="B441" s="238" t="s">
        <v>1103</v>
      </c>
      <c r="C441" s="239"/>
      <c r="D441" s="299" t="s">
        <v>183</v>
      </c>
      <c r="E441" s="239"/>
      <c r="F441" s="240"/>
      <c r="G441" s="240"/>
      <c r="H441" s="240"/>
      <c r="I441" s="239"/>
      <c r="J441" s="240"/>
      <c r="K441" s="239"/>
      <c r="L441" s="239"/>
      <c r="M441" s="184">
        <f>SUM(M426:M439)</f>
        <v>0</v>
      </c>
      <c r="N441" s="239"/>
      <c r="O441" s="239"/>
      <c r="P441" s="239"/>
    </row>
    <row r="442" spans="1:16" ht="21.4" customHeight="1" x14ac:dyDescent="0.2">
      <c r="B442" s="53"/>
    </row>
    <row r="443" spans="1:16" ht="21.4" customHeight="1" x14ac:dyDescent="0.2">
      <c r="B443" s="53"/>
    </row>
    <row r="444" spans="1:16" ht="21.4" customHeight="1" x14ac:dyDescent="0.2">
      <c r="B444" s="53"/>
      <c r="F444" s="170"/>
      <c r="G444" s="170"/>
      <c r="H444" s="170"/>
    </row>
    <row r="445" spans="1:16" ht="21.4" customHeight="1" x14ac:dyDescent="0.2">
      <c r="B445" s="53"/>
    </row>
    <row r="446" spans="1:16" ht="21.4" customHeight="1" x14ac:dyDescent="0.2">
      <c r="B446" s="53"/>
    </row>
    <row r="447" spans="1:16" ht="21.4" customHeight="1" x14ac:dyDescent="0.2">
      <c r="B447" s="53"/>
    </row>
  </sheetData>
  <autoFilter ref="A5:P441" xr:uid="{00000000-0001-0000-0000-000000000000}"/>
  <sortState xmlns:xlrd2="http://schemas.microsoft.com/office/spreadsheetml/2017/richdata2" ref="C388:F392">
    <sortCondition ref="D388:D392"/>
  </sortState>
  <phoneticPr fontId="14" type="noConversion"/>
  <hyperlinks>
    <hyperlink ref="D15" r:id="rId1" display="javascript: getProductDetails('350044', '17574', '', '')" xr:uid="{00000000-0004-0000-0000-000000000000}"/>
  </hyperlinks>
  <pageMargins left="0.70866141732283472" right="0.70866141732283472" top="0.74803149606299213" bottom="0.74803149606299213" header="0.31496062992125984" footer="0.31496062992125984"/>
  <pageSetup paperSize="9" scale="4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RA01</dc:creator>
  <cp:lastModifiedBy>Veruška METELKO</cp:lastModifiedBy>
  <cp:lastPrinted>2023-02-08T04:59:57Z</cp:lastPrinted>
  <dcterms:created xsi:type="dcterms:W3CDTF">2018-09-05T06:59:44Z</dcterms:created>
  <dcterms:modified xsi:type="dcterms:W3CDTF">2024-05-22T10:52:36Z</dcterms:modified>
</cp:coreProperties>
</file>